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4" firstSheet="3" activeTab="11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  <sheet name="政府采购表" sheetId="11" r:id="rId11"/>
    <sheet name="绩效目标" sheetId="12" r:id="rId12"/>
    <sheet name="国有资本经营预算收支" sheetId="13" r:id="rId13"/>
  </sheets>
  <definedNames>
    <definedName name="_xlnm.Print_Titles" localSheetId="0">'部门收支总表'!$A:$H,'部门收支总表'!$1:$6</definedName>
    <definedName name="_xlnm.Print_Titles" localSheetId="1">'部门收入报表'!$A:$I,'部门收入报表'!$1:$5</definedName>
    <definedName name="_xlnm.Print_Titles" localSheetId="2">'部门支出总表'!$A:$G,'部门支出总表'!$1:$5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'一般公共预算支出情况表'!$A:$J,'一般公共预算支出情况表'!$1:$5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  <definedName name="_xlfn.IFERROR" hidden="1">#NAME?</definedName>
    <definedName name="_xlnm.Print_Titles" localSheetId="10">'政府采购表'!$1:$2</definedName>
  </definedNames>
  <calcPr fullCalcOnLoad="1"/>
</workbook>
</file>

<file path=xl/sharedStrings.xml><?xml version="1.0" encoding="utf-8"?>
<sst xmlns="http://schemas.openxmlformats.org/spreadsheetml/2006/main" count="464" uniqueCount="213">
  <si>
    <t>预算公开表1</t>
  </si>
  <si>
    <t>芮城县公路事业发展中心2022年预算收支总表</t>
  </si>
  <si>
    <t>单位：万元</t>
  </si>
  <si>
    <t>收入</t>
  </si>
  <si>
    <t>支出</t>
  </si>
  <si>
    <t>项目</t>
  </si>
  <si>
    <t>预算数</t>
  </si>
  <si>
    <t>2021年</t>
  </si>
  <si>
    <t>2022年</t>
  </si>
  <si>
    <t>2022年比2021年增减%</t>
  </si>
  <si>
    <t>其中：财政拨款</t>
  </si>
  <si>
    <t>一、一般公共预算</t>
  </si>
  <si>
    <t>社会保障和就业支出</t>
  </si>
  <si>
    <t>二、纳入预算管理
的政府性基金</t>
  </si>
  <si>
    <t>卫生健康支出</t>
  </si>
  <si>
    <t>三、财政专户
管理资金</t>
  </si>
  <si>
    <t>节能环保支出</t>
  </si>
  <si>
    <t>四、单位资金</t>
  </si>
  <si>
    <t>城乡社区支出</t>
  </si>
  <si>
    <t>农林水支出</t>
  </si>
  <si>
    <t>交通运输支出</t>
  </si>
  <si>
    <t>住房保障支出</t>
  </si>
  <si>
    <t>其他支出</t>
  </si>
  <si>
    <t>本年收入合计</t>
  </si>
  <si>
    <t>本年支出合计</t>
  </si>
  <si>
    <t>预算公开表2</t>
  </si>
  <si>
    <t>芮城县公路事业发展中心2022年预算收入总表</t>
  </si>
  <si>
    <t>2022年预算数</t>
  </si>
  <si>
    <t>科目编码</t>
  </si>
  <si>
    <t>科目名称</t>
  </si>
  <si>
    <t>一般公共预算</t>
  </si>
  <si>
    <t>政府性基金</t>
  </si>
  <si>
    <t>财政专户
管理资金</t>
  </si>
  <si>
    <t>单位资金</t>
  </si>
  <si>
    <t>类</t>
  </si>
  <si>
    <t>款</t>
  </si>
  <si>
    <t>项</t>
  </si>
  <si>
    <t>合计</t>
  </si>
  <si>
    <t>208</t>
  </si>
  <si>
    <t>05</t>
  </si>
  <si>
    <t>　　机关事业单位基本养老保险缴费支出</t>
  </si>
  <si>
    <t>06</t>
  </si>
  <si>
    <t>　　机关事业单位职业年金缴费支出</t>
  </si>
  <si>
    <t>210</t>
  </si>
  <si>
    <t>11</t>
  </si>
  <si>
    <t>02</t>
  </si>
  <si>
    <t>　　事业单位医疗</t>
  </si>
  <si>
    <t>212</t>
  </si>
  <si>
    <t>08</t>
  </si>
  <si>
    <t>04</t>
  </si>
  <si>
    <t xml:space="preserve">    农村基础设施建设支出</t>
  </si>
  <si>
    <t>213</t>
  </si>
  <si>
    <t>01</t>
  </si>
  <si>
    <t>42</t>
  </si>
  <si>
    <t>　　农村道路建设</t>
  </si>
  <si>
    <t>214</t>
  </si>
  <si>
    <t xml:space="preserve">    公路建设</t>
  </si>
  <si>
    <t xml:space="preserve">    公路养护</t>
  </si>
  <si>
    <t>99</t>
  </si>
  <si>
    <t>　　其他公路水路运输支出</t>
  </si>
  <si>
    <t>221</t>
  </si>
  <si>
    <t>　　住房公积金</t>
  </si>
  <si>
    <t>预算公开表3</t>
  </si>
  <si>
    <t>芮城县公路事业发展中心2022年预算支出总表</t>
  </si>
  <si>
    <t>基本支出</t>
  </si>
  <si>
    <t>项目支出</t>
  </si>
  <si>
    <t>　　行政单位医疗</t>
  </si>
  <si>
    <t>　　行政运行</t>
  </si>
  <si>
    <t xml:space="preserve">    一般行政管理事务</t>
  </si>
  <si>
    <t>12</t>
  </si>
  <si>
    <t xml:space="preserve">    公路运输管理</t>
  </si>
  <si>
    <t>229</t>
  </si>
  <si>
    <t xml:space="preserve">    其他地方自行试点项目收益专项债券收入安排的支出</t>
  </si>
  <si>
    <t>预算公开表4</t>
  </si>
  <si>
    <t>芮城县公路事业发展中心2022年财政拨款收支总表</t>
  </si>
  <si>
    <t>金额</t>
  </si>
  <si>
    <t>小计</t>
  </si>
  <si>
    <t>二、纳入预算管理的政府性基金</t>
  </si>
  <si>
    <t>预算公开表5</t>
  </si>
  <si>
    <t>芮城县公路事业发展中心2022年一般预算支出预算表</t>
  </si>
  <si>
    <t>2021年预算数</t>
  </si>
  <si>
    <t>2022年预算数比2021年
预算数增减%</t>
  </si>
  <si>
    <t>211</t>
  </si>
  <si>
    <t>10</t>
  </si>
  <si>
    <t xml:space="preserve">     能源节约利用</t>
  </si>
  <si>
    <t xml:space="preserve">    成品油价格改革补贴其他支出</t>
  </si>
  <si>
    <t>预算公开表6</t>
  </si>
  <si>
    <t>芮城县公路事业发展中心一般公共预算安排基本支出分经济科目表</t>
  </si>
  <si>
    <t>经济科目名称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</si>
  <si>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</si>
  <si>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</si>
  <si>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</si>
  <si>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</si>
  <si>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</si>
  <si>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</si>
  <si>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</si>
  <si>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</si>
  <si>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</si>
  <si>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</si>
  <si>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</si>
  <si>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</si>
  <si>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</si>
  <si>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</si>
  <si>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</si>
  <si>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</si>
  <si>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</si>
  <si>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</si>
  <si>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 xml:space="preserve">  物业管理费</t>
  </si>
  <si>
    <t>　差旅费</t>
  </si>
  <si>
    <t xml:space="preserve">  劳务费</t>
  </si>
  <si>
    <t>　工会经费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</si>
  <si>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</si>
  <si>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</si>
  <si>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</si>
  <si>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</si>
  <si>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</si>
  <si>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</si>
  <si>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　医疗费补助</t>
  </si>
  <si>
    <t>　奖励金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</si>
  <si>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</si>
  <si>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</si>
  <si>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</si>
  <si>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</si>
  <si>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</si>
  <si>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预算公开表7</t>
  </si>
  <si>
    <t>芮城县公路事业发展中心2022年政府性基金预算收入表</t>
  </si>
  <si>
    <t>单位:万元</t>
  </si>
  <si>
    <t>政府性基金收入预算</t>
  </si>
  <si>
    <t>农村基础设施建设支出</t>
  </si>
  <si>
    <t>其他地方自行试点项目收益专项债券收入安排的支出</t>
  </si>
  <si>
    <t>预算公开表8</t>
  </si>
  <si>
    <t>芮城县公路事业发展中心
2022年政府性基金预算支出预算表</t>
  </si>
  <si>
    <t>预算公开表9</t>
  </si>
  <si>
    <t>芮城县公路事业发展中心
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</si>
  <si>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</si>
  <si>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</si>
  <si>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</si>
  <si>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</si>
  <si>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</si>
  <si>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</si>
  <si>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芮城县公路事业发展中心
2022年单位运转经费预算财政拨款情况统计表</t>
  </si>
  <si>
    <t>单位名称</t>
  </si>
  <si>
    <t>芮城县公路事业发展中心</t>
  </si>
  <si>
    <t>预算公开表11</t>
  </si>
  <si>
    <t>芮城县公路事业发展中心2022年政府采购预算表</t>
  </si>
  <si>
    <t>序号</t>
  </si>
  <si>
    <t>部门支出经济分类</t>
  </si>
  <si>
    <t>政府采购品目</t>
  </si>
  <si>
    <t>采购数量</t>
  </si>
  <si>
    <t>单价</t>
  </si>
  <si>
    <t>采购金额</t>
  </si>
  <si>
    <t>是否面向中小企业采购</t>
  </si>
  <si>
    <t>是否面向小微企业采购</t>
  </si>
  <si>
    <t>30231-公务用车运行维护费</t>
  </si>
  <si>
    <t>C050301-车辆维修和保养服务</t>
  </si>
  <si>
    <t>5</t>
  </si>
  <si>
    <t>3000</t>
  </si>
  <si>
    <t>15000</t>
  </si>
  <si>
    <t>1-是</t>
  </si>
  <si>
    <t>公路事业发展中心</t>
  </si>
  <si>
    <t>31002-办公设备购置</t>
  </si>
  <si>
    <t>A02010104-台式计算机</t>
  </si>
  <si>
    <t>1</t>
  </si>
  <si>
    <t>7800</t>
  </si>
  <si>
    <t>30202-印刷费</t>
  </si>
  <si>
    <t>C081401-印刷服务</t>
  </si>
  <si>
    <t>1000</t>
  </si>
  <si>
    <t>5000</t>
  </si>
  <si>
    <t>30209-物业管理费</t>
  </si>
  <si>
    <t>C1204-物业管理服务</t>
  </si>
  <si>
    <t>2800</t>
  </si>
  <si>
    <t>33600</t>
  </si>
  <si>
    <t>C15040201-机动车保险服务</t>
  </si>
  <si>
    <t>860</t>
  </si>
  <si>
    <t>4300</t>
  </si>
  <si>
    <t>C050302-车辆加油服务</t>
  </si>
  <si>
    <t>10340</t>
  </si>
  <si>
    <t>51700</t>
  </si>
  <si>
    <t>A020204-多功能一体机</t>
  </si>
  <si>
    <t>6000</t>
  </si>
  <si>
    <t>A02021101-碎纸机</t>
  </si>
  <si>
    <t>2</t>
  </si>
  <si>
    <t>2000</t>
  </si>
  <si>
    <t>30201-办公费</t>
  </si>
  <si>
    <t>A090101-复印纸</t>
  </si>
  <si>
    <t>25</t>
  </si>
  <si>
    <t>200</t>
  </si>
  <si>
    <t>31005-基础设施建设</t>
  </si>
  <si>
    <t>C1702-道路运输服务</t>
  </si>
  <si>
    <t>4310000</t>
  </si>
  <si>
    <t>31006-基础设施建设</t>
  </si>
  <si>
    <r>
      <t>C1006-</t>
    </r>
    <r>
      <rPr>
        <sz val="10"/>
        <rFont val="宋体"/>
        <family val="0"/>
      </rPr>
      <t>工程监理服务</t>
    </r>
  </si>
  <si>
    <t>31007-基础设施建设</t>
  </si>
  <si>
    <r>
      <t>B0202-</t>
    </r>
    <r>
      <rPr>
        <sz val="10"/>
        <rFont val="宋体"/>
        <family val="0"/>
      </rPr>
      <t>公路工程施工</t>
    </r>
  </si>
  <si>
    <t>2000000</t>
  </si>
  <si>
    <t>31008-基础设施建设</t>
  </si>
  <si>
    <t>14600000</t>
  </si>
  <si>
    <t>预算公开表12</t>
  </si>
  <si>
    <t>芮城县公路事业发展中心预算项目支出绩效目标信息公开</t>
  </si>
  <si>
    <t>项目名称</t>
  </si>
  <si>
    <t>农村公路养护经费</t>
  </si>
  <si>
    <t>预算金额</t>
  </si>
  <si>
    <t>主管部门</t>
  </si>
  <si>
    <t>芮城县交通运输局</t>
  </si>
  <si>
    <t>绩效目标</t>
  </si>
  <si>
    <t>确保全县农村公路安全畅通。</t>
  </si>
  <si>
    <t>预算公开表13</t>
  </si>
  <si>
    <t>芮城县公路事业发展中心2022年国有资本经营预算收支预算表</t>
  </si>
  <si>
    <t>国有资本经营预算收入</t>
  </si>
  <si>
    <t>国有资本经营预算支出</t>
  </si>
  <si>
    <t>国有资本经营收入预算</t>
  </si>
  <si>
    <t>收入科目编码</t>
  </si>
  <si>
    <t>备注：该表反映各部门国有资本经营预算收支情况（含上年结转）以及基本支出、项目支出安排情况，按功能科目细化至“项”级。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</si>
</sst>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;;"/>
    <numFmt numFmtId="181" formatCode="0.00_ "/>
    <numFmt numFmtId="182" formatCode="0_ "/>
  </numFmts>
  <fonts count="56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20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20"/>
      <color indexed="8"/>
      <name val="黑体"/>
      <family val="3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>
      <alignment vertical="center"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49" fontId="50" fillId="0" borderId="9" xfId="0" applyNumberFormat="1" applyFont="1" applyFill="1" applyBorder="1" applyAlignment="1">
      <alignment vertical="center"/>
    </xf>
    <xf numFmtId="49" fontId="50" fillId="0" borderId="9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0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53" fillId="0" borderId="14" xfId="0" applyFont="1" applyBorder="1" applyAlignment="1" applyProtection="1">
      <alignment vertical="center"/>
      <protection/>
    </xf>
    <xf numFmtId="4" fontId="53" fillId="0" borderId="14" xfId="0" applyNumberFormat="1" applyFont="1" applyBorder="1" applyAlignment="1" applyProtection="1">
      <alignment vertical="center"/>
      <protection/>
    </xf>
    <xf numFmtId="0" fontId="53" fillId="0" borderId="14" xfId="0" applyFont="1" applyBorder="1" applyAlignment="1" applyProtection="1">
      <alignment horizontal="center" vertical="center"/>
      <protection/>
    </xf>
    <xf numFmtId="4" fontId="53" fillId="0" borderId="14" xfId="0" applyNumberFormat="1" applyFont="1" applyBorder="1" applyAlignment="1" applyProtection="1">
      <alignment horizontal="right" vertical="center"/>
      <protection/>
    </xf>
    <xf numFmtId="0" fontId="54" fillId="0" borderId="14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left" vertical="center"/>
      <protection/>
    </xf>
    <xf numFmtId="0" fontId="53" fillId="0" borderId="11" xfId="0" applyFont="1" applyBorder="1" applyAlignment="1" applyProtection="1">
      <alignment horizontal="left" vertical="center" wrapText="1"/>
      <protection/>
    </xf>
    <xf numFmtId="4" fontId="53" fillId="0" borderId="11" xfId="0" applyNumberFormat="1" applyFont="1" applyBorder="1" applyAlignment="1" applyProtection="1">
      <alignment vertical="center" wrapText="1"/>
      <protection/>
    </xf>
    <xf numFmtId="181" fontId="53" fillId="0" borderId="9" xfId="0" applyNumberFormat="1" applyFont="1" applyBorder="1" applyAlignment="1" applyProtection="1">
      <alignment vertical="center"/>
      <protection/>
    </xf>
    <xf numFmtId="0" fontId="53" fillId="0" borderId="9" xfId="0" applyFont="1" applyBorder="1" applyAlignment="1" applyProtection="1">
      <alignment horizontal="left" vertical="center"/>
      <protection/>
    </xf>
    <xf numFmtId="0" fontId="53" fillId="0" borderId="9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1" fontId="53" fillId="0" borderId="11" xfId="0" applyNumberFormat="1" applyFont="1" applyBorder="1" applyAlignment="1" applyProtection="1">
      <alignment vertical="center"/>
      <protection/>
    </xf>
    <xf numFmtId="181" fontId="53" fillId="0" borderId="9" xfId="0" applyNumberFormat="1" applyFont="1" applyBorder="1" applyAlignment="1" applyProtection="1">
      <alignment horizontal="right" vertical="center"/>
      <protection/>
    </xf>
    <xf numFmtId="181" fontId="53" fillId="0" borderId="14" xfId="0" applyNumberFormat="1" applyFont="1" applyBorder="1" applyAlignment="1" applyProtection="1">
      <alignment vertical="center"/>
      <protection/>
    </xf>
    <xf numFmtId="0" fontId="53" fillId="0" borderId="11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 wrapText="1"/>
      <protection/>
    </xf>
    <xf numFmtId="0" fontId="54" fillId="0" borderId="16" xfId="0" applyFont="1" applyBorder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horizontal="center" vertical="center"/>
      <protection/>
    </xf>
    <xf numFmtId="0" fontId="54" fillId="0" borderId="18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/>
      <protection/>
    </xf>
    <xf numFmtId="49" fontId="53" fillId="0" borderId="14" xfId="0" applyNumberFormat="1" applyFont="1" applyBorder="1" applyAlignment="1" applyProtection="1">
      <alignment horizontal="center" vertical="center"/>
      <protection/>
    </xf>
    <xf numFmtId="181" fontId="53" fillId="0" borderId="14" xfId="0" applyNumberFormat="1" applyFont="1" applyBorder="1" applyAlignment="1" applyProtection="1">
      <alignment horizontal="right" vertical="center"/>
      <protection/>
    </xf>
    <xf numFmtId="181" fontId="53" fillId="0" borderId="15" xfId="0" applyNumberFormat="1" applyFont="1" applyBorder="1" applyAlignment="1" applyProtection="1">
      <alignment horizontal="right" vertical="center"/>
      <protection/>
    </xf>
    <xf numFmtId="49" fontId="53" fillId="0" borderId="14" xfId="0" applyNumberFormat="1" applyFont="1" applyBorder="1" applyAlignment="1" applyProtection="1">
      <alignment vertical="center"/>
      <protection/>
    </xf>
    <xf numFmtId="0" fontId="53" fillId="0" borderId="14" xfId="0" applyFont="1" applyBorder="1" applyAlignment="1" applyProtection="1">
      <alignment vertical="center" wrapText="1"/>
      <protection/>
    </xf>
    <xf numFmtId="181" fontId="53" fillId="0" borderId="14" xfId="0" applyNumberFormat="1" applyFont="1" applyBorder="1" applyAlignment="1" applyProtection="1">
      <alignment horizontal="right" vertical="center" wrapText="1"/>
      <protection/>
    </xf>
    <xf numFmtId="181" fontId="50" fillId="0" borderId="14" xfId="0" applyNumberFormat="1" applyFont="1" applyFill="1" applyBorder="1" applyAlignment="1">
      <alignment horizontal="right" vertical="center"/>
    </xf>
    <xf numFmtId="49" fontId="53" fillId="0" borderId="11" xfId="0" applyNumberFormat="1" applyFont="1" applyBorder="1" applyAlignment="1" applyProtection="1">
      <alignment vertical="center"/>
      <protection/>
    </xf>
    <xf numFmtId="49" fontId="53" fillId="0" borderId="11" xfId="0" applyNumberFormat="1" applyFont="1" applyBorder="1" applyAlignment="1" applyProtection="1">
      <alignment vertical="center"/>
      <protection/>
    </xf>
    <xf numFmtId="182" fontId="50" fillId="0" borderId="13" xfId="0" applyNumberFormat="1" applyFont="1" applyFill="1" applyBorder="1" applyAlignment="1">
      <alignment horizontal="left" vertical="center" wrapText="1"/>
    </xf>
    <xf numFmtId="181" fontId="50" fillId="0" borderId="11" xfId="0" applyNumberFormat="1" applyFont="1" applyFill="1" applyBorder="1" applyAlignment="1">
      <alignment horizontal="right" vertical="center" wrapText="1"/>
    </xf>
    <xf numFmtId="181" fontId="53" fillId="0" borderId="11" xfId="0" applyNumberFormat="1" applyFont="1" applyBorder="1" applyAlignment="1" applyProtection="1">
      <alignment horizontal="right" vertical="center"/>
      <protection/>
    </xf>
    <xf numFmtId="49" fontId="53" fillId="0" borderId="9" xfId="0" applyNumberFormat="1" applyFont="1" applyBorder="1" applyAlignment="1" applyProtection="1">
      <alignment vertical="center"/>
      <protection/>
    </xf>
    <xf numFmtId="0" fontId="52" fillId="0" borderId="9" xfId="0" applyFont="1" applyFill="1" applyBorder="1" applyAlignment="1">
      <alignment horizontal="center" vertical="center" wrapText="1"/>
    </xf>
    <xf numFmtId="10" fontId="50" fillId="0" borderId="19" xfId="0" applyNumberFormat="1" applyFont="1" applyFill="1" applyBorder="1" applyAlignment="1">
      <alignment horizontal="right" vertical="center" wrapText="1"/>
    </xf>
    <xf numFmtId="181" fontId="53" fillId="0" borderId="12" xfId="0" applyNumberFormat="1" applyFont="1" applyBorder="1" applyAlignment="1" applyProtection="1">
      <alignment horizontal="right" vertical="center"/>
      <protection/>
    </xf>
    <xf numFmtId="10" fontId="50" fillId="0" borderId="20" xfId="0" applyNumberFormat="1" applyFont="1" applyFill="1" applyBorder="1" applyAlignment="1">
      <alignment horizontal="right" vertical="center" wrapText="1"/>
    </xf>
    <xf numFmtId="10" fontId="50" fillId="0" borderId="9" xfId="0" applyNumberFormat="1" applyFont="1" applyFill="1" applyBorder="1" applyAlignment="1">
      <alignment horizontal="right" vertical="center" wrapText="1"/>
    </xf>
    <xf numFmtId="181" fontId="53" fillId="0" borderId="15" xfId="0" applyNumberFormat="1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4" fillId="0" borderId="16" xfId="0" applyFont="1" applyBorder="1" applyAlignment="1" applyProtection="1">
      <alignment horizontal="center" vertical="center" wrapText="1"/>
      <protection/>
    </xf>
    <xf numFmtId="0" fontId="54" fillId="0" borderId="17" xfId="0" applyFont="1" applyBorder="1" applyAlignment="1" applyProtection="1">
      <alignment horizontal="center" vertical="center" wrapText="1"/>
      <protection/>
    </xf>
    <xf numFmtId="0" fontId="54" fillId="0" borderId="18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vertical="center" wrapText="1"/>
      <protection/>
    </xf>
    <xf numFmtId="0" fontId="53" fillId="0" borderId="9" xfId="0" applyFont="1" applyBorder="1" applyAlignment="1" applyProtection="1">
      <alignment vertical="center" wrapText="1"/>
      <protection/>
    </xf>
    <xf numFmtId="0" fontId="53" fillId="0" borderId="0" xfId="0" applyFont="1" applyBorder="1" applyAlignment="1" applyProtection="1">
      <alignment vertical="center" wrapText="1"/>
      <protection/>
    </xf>
    <xf numFmtId="0" fontId="53" fillId="0" borderId="0" xfId="0" applyFont="1" applyAlignment="1" applyProtection="1">
      <alignment vertical="center"/>
      <protection/>
    </xf>
    <xf numFmtId="0" fontId="53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54" fillId="0" borderId="21" xfId="0" applyNumberFormat="1" applyFont="1" applyBorder="1" applyAlignment="1" applyProtection="1">
      <alignment horizontal="center" vertical="center" wrapText="1"/>
      <protection/>
    </xf>
    <xf numFmtId="0" fontId="54" fillId="0" borderId="22" xfId="0" applyNumberFormat="1" applyFont="1" applyBorder="1" applyAlignment="1" applyProtection="1">
      <alignment horizontal="center" vertical="center" wrapText="1"/>
      <protection/>
    </xf>
    <xf numFmtId="0" fontId="54" fillId="0" borderId="23" xfId="0" applyNumberFormat="1" applyFont="1" applyBorder="1" applyAlignment="1" applyProtection="1">
      <alignment horizontal="center" vertical="center" wrapText="1"/>
      <protection/>
    </xf>
    <xf numFmtId="0" fontId="54" fillId="0" borderId="9" xfId="0" applyNumberFormat="1" applyFont="1" applyBorder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horizontal="center" vertical="center" wrapText="1"/>
      <protection/>
    </xf>
    <xf numFmtId="0" fontId="54" fillId="0" borderId="24" xfId="0" applyFont="1" applyBorder="1" applyAlignment="1" applyProtection="1">
      <alignment horizontal="center" vertical="center" wrapText="1"/>
      <protection/>
    </xf>
    <xf numFmtId="0" fontId="54" fillId="0" borderId="25" xfId="0" applyFont="1" applyBorder="1" applyAlignment="1" applyProtection="1">
      <alignment horizontal="center" vertical="center" wrapText="1"/>
      <protection/>
    </xf>
    <xf numFmtId="0" fontId="54" fillId="0" borderId="26" xfId="0" applyFont="1" applyBorder="1" applyAlignment="1" applyProtection="1">
      <alignment horizontal="center" vertical="center" wrapText="1"/>
      <protection/>
    </xf>
    <xf numFmtId="0" fontId="54" fillId="0" borderId="27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horizontal="center" vertical="center" wrapText="1"/>
      <protection/>
    </xf>
    <xf numFmtId="10" fontId="53" fillId="0" borderId="14" xfId="0" applyNumberFormat="1" applyFont="1" applyBorder="1" applyAlignment="1" applyProtection="1">
      <alignment vertical="center"/>
      <protection/>
    </xf>
    <xf numFmtId="181" fontId="53" fillId="0" borderId="28" xfId="0" applyNumberFormat="1" applyFont="1" applyBorder="1" applyAlignment="1" applyProtection="1">
      <alignment vertical="center"/>
      <protection/>
    </xf>
    <xf numFmtId="181" fontId="53" fillId="0" borderId="16" xfId="0" applyNumberFormat="1" applyFont="1" applyBorder="1" applyAlignment="1" applyProtection="1">
      <alignment vertical="center"/>
      <protection/>
    </xf>
    <xf numFmtId="0" fontId="54" fillId="0" borderId="29" xfId="0" applyFont="1" applyBorder="1" applyAlignment="1" applyProtection="1">
      <alignment horizontal="center" vertical="center" wrapText="1"/>
      <protection/>
    </xf>
    <xf numFmtId="10" fontId="53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16.57421875" style="101" customWidth="1"/>
    <col min="2" max="2" width="10.57421875" style="49" customWidth="1"/>
    <col min="3" max="3" width="14.28125" style="49" customWidth="1"/>
    <col min="4" max="4" width="13.00390625" style="49" customWidth="1"/>
    <col min="5" max="5" width="14.7109375" style="49" customWidth="1"/>
    <col min="6" max="6" width="19.28125" style="49" customWidth="1"/>
    <col min="7" max="7" width="10.57421875" style="49" customWidth="1"/>
    <col min="8" max="8" width="15.8515625" style="49" customWidth="1"/>
    <col min="9" max="9" width="10.00390625" style="102" customWidth="1"/>
    <col min="10" max="10" width="14.7109375" style="50" customWidth="1"/>
    <col min="11" max="16384" width="9.140625" style="50" customWidth="1"/>
  </cols>
  <sheetData>
    <row r="1" spans="1:10" s="47" customFormat="1" ht="15" customHeight="1">
      <c r="A1" s="103"/>
      <c r="J1" s="47" t="s">
        <v>0</v>
      </c>
    </row>
    <row r="2" spans="1:10" s="48" customFormat="1" ht="49.5" customHeight="1">
      <c r="A2" s="104" t="s">
        <v>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47" customFormat="1" ht="15" customHeight="1">
      <c r="A3" s="103"/>
      <c r="J3" s="47" t="s">
        <v>2</v>
      </c>
    </row>
    <row r="4" spans="1:10" s="49" customFormat="1" ht="23.25" customHeight="1">
      <c r="A4" s="105" t="s">
        <v>3</v>
      </c>
      <c r="B4" s="106"/>
      <c r="C4" s="106"/>
      <c r="D4" s="106"/>
      <c r="E4" s="107"/>
      <c r="F4" s="108" t="s">
        <v>4</v>
      </c>
      <c r="G4" s="108"/>
      <c r="H4" s="108"/>
      <c r="I4" s="108"/>
      <c r="J4" s="108"/>
    </row>
    <row r="5" spans="1:10" s="49" customFormat="1" ht="23.25" customHeight="1">
      <c r="A5" s="109" t="s">
        <v>5</v>
      </c>
      <c r="B5" s="109" t="s">
        <v>6</v>
      </c>
      <c r="C5" s="109"/>
      <c r="D5" s="109"/>
      <c r="E5" s="110"/>
      <c r="F5" s="109" t="s">
        <v>5</v>
      </c>
      <c r="G5" s="111" t="s">
        <v>6</v>
      </c>
      <c r="H5" s="112"/>
      <c r="I5" s="112"/>
      <c r="J5" s="119"/>
    </row>
    <row r="6" spans="1:10" s="49" customFormat="1" ht="23.25" customHeight="1">
      <c r="A6" s="109"/>
      <c r="B6" s="109" t="s">
        <v>7</v>
      </c>
      <c r="C6" s="113" t="s">
        <v>8</v>
      </c>
      <c r="D6" s="109"/>
      <c r="E6" s="110" t="s">
        <v>9</v>
      </c>
      <c r="F6" s="109"/>
      <c r="G6" s="109" t="s">
        <v>7</v>
      </c>
      <c r="H6" s="113" t="s">
        <v>8</v>
      </c>
      <c r="I6" s="109"/>
      <c r="J6" s="109" t="s">
        <v>9</v>
      </c>
    </row>
    <row r="7" spans="1:10" s="49" customFormat="1" ht="34.5" customHeight="1">
      <c r="A7" s="109"/>
      <c r="B7" s="109"/>
      <c r="C7" s="114"/>
      <c r="D7" s="115" t="s">
        <v>10</v>
      </c>
      <c r="E7" s="110"/>
      <c r="F7" s="109"/>
      <c r="G7" s="109"/>
      <c r="H7" s="114"/>
      <c r="I7" s="115" t="s">
        <v>10</v>
      </c>
      <c r="J7" s="109"/>
    </row>
    <row r="8" spans="1:10" s="49" customFormat="1" ht="23.25" customHeight="1">
      <c r="A8" s="80" t="s">
        <v>11</v>
      </c>
      <c r="B8" s="62">
        <v>182.73</v>
      </c>
      <c r="C8" s="62">
        <v>2691.189602</v>
      </c>
      <c r="D8" s="62">
        <v>2691.189602</v>
      </c>
      <c r="E8" s="116">
        <f>(C8-B8)/B8</f>
        <v>13.727683478356045</v>
      </c>
      <c r="F8" s="54" t="s">
        <v>12</v>
      </c>
      <c r="G8" s="94">
        <v>27.06</v>
      </c>
      <c r="H8" s="94">
        <v>37.096128</v>
      </c>
      <c r="I8" s="94">
        <v>37.096128</v>
      </c>
      <c r="J8" s="120">
        <f>(H8-G8)/G8</f>
        <v>0.3708842572062085</v>
      </c>
    </row>
    <row r="9" spans="1:10" s="49" customFormat="1" ht="39.75" customHeight="1">
      <c r="A9" s="80" t="s">
        <v>13</v>
      </c>
      <c r="B9" s="68"/>
      <c r="C9" s="117">
        <v>1700</v>
      </c>
      <c r="D9" s="117">
        <v>1700</v>
      </c>
      <c r="E9" s="116"/>
      <c r="F9" s="54" t="s">
        <v>14</v>
      </c>
      <c r="G9" s="94">
        <v>7.5</v>
      </c>
      <c r="H9" s="94">
        <v>10.776425</v>
      </c>
      <c r="I9" s="94">
        <v>10.776425</v>
      </c>
      <c r="J9" s="120">
        <f>(H9-G9)/G9</f>
        <v>0.4368566666666666</v>
      </c>
    </row>
    <row r="10" spans="1:10" s="49" customFormat="1" ht="39.75" customHeight="1">
      <c r="A10" s="80" t="s">
        <v>15</v>
      </c>
      <c r="B10" s="68"/>
      <c r="C10" s="68"/>
      <c r="D10" s="68"/>
      <c r="E10" s="116"/>
      <c r="F10" s="54" t="s">
        <v>16</v>
      </c>
      <c r="G10" s="94"/>
      <c r="H10" s="94"/>
      <c r="I10" s="94"/>
      <c r="J10" s="120"/>
    </row>
    <row r="11" spans="1:10" s="49" customFormat="1" ht="23.25" customHeight="1">
      <c r="A11" s="80" t="s">
        <v>17</v>
      </c>
      <c r="B11" s="68"/>
      <c r="C11" s="68"/>
      <c r="D11" s="68"/>
      <c r="E11" s="116"/>
      <c r="F11" s="54" t="s">
        <v>18</v>
      </c>
      <c r="G11" s="94"/>
      <c r="H11" s="94">
        <f>200+1500</f>
        <v>1700</v>
      </c>
      <c r="I11" s="94">
        <f>200+1500</f>
        <v>1700</v>
      </c>
      <c r="J11" s="120"/>
    </row>
    <row r="12" spans="1:10" s="49" customFormat="1" ht="23.25" customHeight="1">
      <c r="A12" s="80"/>
      <c r="B12" s="68"/>
      <c r="C12" s="68"/>
      <c r="D12" s="68"/>
      <c r="E12" s="116"/>
      <c r="F12" s="54" t="s">
        <v>19</v>
      </c>
      <c r="G12" s="94"/>
      <c r="H12" s="94">
        <f>481+75</f>
        <v>556</v>
      </c>
      <c r="I12" s="94">
        <f>481+75</f>
        <v>556</v>
      </c>
      <c r="J12" s="120"/>
    </row>
    <row r="13" spans="1:10" s="49" customFormat="1" ht="23.25" customHeight="1">
      <c r="A13" s="80"/>
      <c r="B13" s="68"/>
      <c r="C13" s="68"/>
      <c r="D13" s="68"/>
      <c r="E13" s="116"/>
      <c r="F13" s="54" t="s">
        <v>20</v>
      </c>
      <c r="G13" s="94">
        <v>134.64</v>
      </c>
      <c r="H13" s="94">
        <v>2067.874049</v>
      </c>
      <c r="I13" s="94">
        <v>2067.874049</v>
      </c>
      <c r="J13" s="120">
        <f>(H13-G13)/G13</f>
        <v>14.358541659239457</v>
      </c>
    </row>
    <row r="14" spans="1:10" s="49" customFormat="1" ht="23.25" customHeight="1">
      <c r="A14" s="80"/>
      <c r="B14" s="68"/>
      <c r="C14" s="68"/>
      <c r="D14" s="68"/>
      <c r="E14" s="116"/>
      <c r="F14" s="54" t="s">
        <v>21</v>
      </c>
      <c r="G14" s="94">
        <v>13.53</v>
      </c>
      <c r="H14" s="94">
        <v>19.443</v>
      </c>
      <c r="I14" s="94">
        <v>19.443</v>
      </c>
      <c r="J14" s="120">
        <f>(H14-G14)/G14</f>
        <v>0.43702882483370303</v>
      </c>
    </row>
    <row r="15" spans="1:10" s="49" customFormat="1" ht="23.25" customHeight="1">
      <c r="A15" s="80"/>
      <c r="B15" s="68"/>
      <c r="C15" s="68"/>
      <c r="D15" s="68"/>
      <c r="E15" s="116"/>
      <c r="F15" s="54" t="s">
        <v>22</v>
      </c>
      <c r="G15" s="118"/>
      <c r="H15" s="94"/>
      <c r="I15" s="94"/>
      <c r="J15" s="120"/>
    </row>
    <row r="16" spans="1:10" s="49" customFormat="1" ht="23.25" customHeight="1">
      <c r="A16" s="80"/>
      <c r="B16" s="68"/>
      <c r="C16" s="68"/>
      <c r="D16" s="68"/>
      <c r="E16" s="116"/>
      <c r="F16" s="54"/>
      <c r="G16" s="68"/>
      <c r="H16" s="94"/>
      <c r="I16" s="94"/>
      <c r="J16" s="120"/>
    </row>
    <row r="17" spans="1:10" s="49" customFormat="1" ht="23.25" customHeight="1">
      <c r="A17" s="80" t="s">
        <v>23</v>
      </c>
      <c r="B17" s="68">
        <f>SUM(B8:B12)</f>
        <v>182.73</v>
      </c>
      <c r="C17" s="68">
        <f>SUM(C8:C16)</f>
        <v>4391.189602</v>
      </c>
      <c r="D17" s="68">
        <f>SUM(D8:D16)</f>
        <v>4391.189602</v>
      </c>
      <c r="E17" s="116">
        <f>(C17-B17)/B17</f>
        <v>23.031027209544142</v>
      </c>
      <c r="F17" s="54" t="s">
        <v>24</v>
      </c>
      <c r="G17" s="68">
        <f>SUM(G8:G16)</f>
        <v>182.73</v>
      </c>
      <c r="H17" s="68">
        <f>SUM(H8:H16)</f>
        <v>4391.189602</v>
      </c>
      <c r="I17" s="68">
        <f>SUM(I8:I16)</f>
        <v>4391.189602</v>
      </c>
      <c r="J17" s="120">
        <f>(H17-G17)/G17</f>
        <v>23.031027209544142</v>
      </c>
    </row>
    <row r="18" spans="1:10" s="49" customFormat="1" ht="23.25" customHeight="1">
      <c r="A18" s="101"/>
      <c r="I18" s="102"/>
      <c r="J18" s="50"/>
    </row>
    <row r="19" spans="1:10" s="49" customFormat="1" ht="23.25" customHeight="1">
      <c r="A19" s="101"/>
      <c r="I19" s="102"/>
      <c r="J19" s="50"/>
    </row>
    <row r="20" spans="1:10" s="49" customFormat="1" ht="23.25" customHeight="1">
      <c r="A20" s="101"/>
      <c r="I20" s="102"/>
      <c r="J20" s="50"/>
    </row>
    <row r="21" spans="1:10" s="49" customFormat="1" ht="23.25" customHeight="1">
      <c r="A21" s="101"/>
      <c r="I21" s="102"/>
      <c r="J21" s="50"/>
    </row>
    <row r="22" spans="1:10" s="49" customFormat="1" ht="23.25" customHeight="1">
      <c r="A22" s="101"/>
      <c r="I22" s="102"/>
      <c r="J22" s="50"/>
    </row>
    <row r="23" spans="1:10" s="49" customFormat="1" ht="23.25" customHeight="1">
      <c r="A23" s="101"/>
      <c r="I23" s="102"/>
      <c r="J23" s="50"/>
    </row>
    <row r="24" spans="1:10" s="49" customFormat="1" ht="23.25" customHeight="1">
      <c r="A24" s="101"/>
      <c r="I24" s="102"/>
      <c r="J24" s="50"/>
    </row>
    <row r="25" spans="1:10" s="49" customFormat="1" ht="23.25" customHeight="1">
      <c r="A25" s="101"/>
      <c r="I25" s="102"/>
      <c r="J25" s="50"/>
    </row>
    <row r="26" spans="1:10" s="49" customFormat="1" ht="23.25" customHeight="1">
      <c r="A26" s="101"/>
      <c r="I26" s="102"/>
      <c r="J26" s="50"/>
    </row>
    <row r="27" spans="1:10" s="49" customFormat="1" ht="23.25" customHeight="1">
      <c r="A27" s="101"/>
      <c r="I27" s="102"/>
      <c r="J27" s="50"/>
    </row>
    <row r="28" spans="1:10" s="49" customFormat="1" ht="23.25" customHeight="1">
      <c r="A28" s="101"/>
      <c r="I28" s="102"/>
      <c r="J28" s="50"/>
    </row>
    <row r="29" spans="1:10" s="49" customFormat="1" ht="23.25" customHeight="1">
      <c r="A29" s="101"/>
      <c r="I29" s="102"/>
      <c r="J29" s="50"/>
    </row>
    <row r="30" spans="1:10" s="49" customFormat="1" ht="23.25" customHeight="1">
      <c r="A30" s="101"/>
      <c r="I30" s="102"/>
      <c r="J30" s="50"/>
    </row>
    <row r="31" spans="1:10" s="49" customFormat="1" ht="23.25" customHeight="1">
      <c r="A31" s="101"/>
      <c r="I31" s="102"/>
      <c r="J31" s="50"/>
    </row>
    <row r="32" spans="1:10" s="49" customFormat="1" ht="23.25" customHeight="1">
      <c r="A32" s="101"/>
      <c r="I32" s="102"/>
      <c r="J32" s="50"/>
    </row>
    <row r="33" spans="1:10" s="49" customFormat="1" ht="23.25" customHeight="1">
      <c r="A33" s="101"/>
      <c r="I33" s="102"/>
      <c r="J33" s="50"/>
    </row>
    <row r="34" spans="1:10" s="49" customFormat="1" ht="23.25" customHeight="1">
      <c r="A34" s="101"/>
      <c r="I34" s="102"/>
      <c r="J34" s="50"/>
    </row>
    <row r="35" spans="1:10" s="49" customFormat="1" ht="23.25" customHeight="1">
      <c r="A35" s="101"/>
      <c r="I35" s="102"/>
      <c r="J35" s="50"/>
    </row>
    <row r="36" spans="1:10" s="49" customFormat="1" ht="23.25" customHeight="1">
      <c r="A36" s="101"/>
      <c r="I36" s="102"/>
      <c r="J36" s="50"/>
    </row>
    <row r="37" spans="1:10" s="49" customFormat="1" ht="23.25" customHeight="1">
      <c r="A37" s="101"/>
      <c r="I37" s="102"/>
      <c r="J37" s="50"/>
    </row>
    <row r="38" spans="1:10" s="49" customFormat="1" ht="23.25" customHeight="1">
      <c r="A38" s="101"/>
      <c r="I38" s="102"/>
      <c r="J38" s="50"/>
    </row>
    <row r="39" spans="1:10" s="49" customFormat="1" ht="23.25" customHeight="1">
      <c r="A39" s="101"/>
      <c r="I39" s="102"/>
      <c r="J39" s="50"/>
    </row>
  </sheetData>
  <sheetProtection formatCells="0" formatColumns="0" formatRows="0" insertColumns="0" insertRows="0" insertHyperlinks="0" deleteColumns="0" deleteRows="0" sort="0" autoFilter="0" pivotTables="0"/>
  <mergeCells count="13">
    <mergeCell ref="A2:J2"/>
    <mergeCell ref="A4:E4"/>
    <mergeCell ref="F4:J4"/>
    <mergeCell ref="B5:E5"/>
    <mergeCell ref="G5:J5"/>
    <mergeCell ref="C6:D6"/>
    <mergeCell ref="H6:I6"/>
    <mergeCell ref="A5:A7"/>
    <mergeCell ref="B6:B7"/>
    <mergeCell ref="E6:E7"/>
    <mergeCell ref="F5:F7"/>
    <mergeCell ref="G6:G7"/>
    <mergeCell ref="J6:J7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0" sqref="A10"/>
    </sheetView>
  </sheetViews>
  <sheetFormatPr defaultColWidth="9.140625" defaultRowHeight="12.75" customHeight="1"/>
  <cols>
    <col min="1" max="2" width="62.7109375" style="49" customWidth="1"/>
    <col min="3" max="3" width="9.140625" style="49" customWidth="1"/>
    <col min="4" max="16384" width="9.140625" style="50" customWidth="1"/>
  </cols>
  <sheetData>
    <row r="1" s="47" customFormat="1" ht="15" customHeight="1">
      <c r="B1" s="47" t="s">
        <v>139</v>
      </c>
    </row>
    <row r="2" spans="1:2" s="48" customFormat="1" ht="49.5" customHeight="1">
      <c r="A2" s="51" t="s">
        <v>140</v>
      </c>
      <c r="B2" s="52"/>
    </row>
    <row r="3" s="47" customFormat="1" ht="15" customHeight="1">
      <c r="B3" s="47" t="s">
        <v>126</v>
      </c>
    </row>
    <row r="4" spans="1:2" s="49" customFormat="1" ht="25.5" customHeight="1">
      <c r="A4" s="53" t="s">
        <v>141</v>
      </c>
      <c r="B4" s="53" t="s">
        <v>27</v>
      </c>
    </row>
    <row r="5" spans="1:2" s="49" customFormat="1" ht="25.5" customHeight="1">
      <c r="A5" s="54" t="s">
        <v>37</v>
      </c>
      <c r="B5" s="55">
        <v>50000</v>
      </c>
    </row>
    <row r="6" spans="1:2" s="49" customFormat="1" ht="25.5" customHeight="1">
      <c r="A6" s="54" t="s">
        <v>142</v>
      </c>
      <c r="B6" s="55">
        <v>5</v>
      </c>
    </row>
    <row r="7" s="49" customFormat="1" ht="22.5" customHeight="1"/>
    <row r="8" s="49" customFormat="1" ht="22.5" customHeight="1"/>
    <row r="9" s="49" customFormat="1" ht="22.5" customHeight="1"/>
    <row r="10" s="49" customFormat="1" ht="22.5" customHeight="1"/>
    <row r="11" s="49" customFormat="1" ht="22.5" customHeight="1"/>
    <row r="12" s="49" customFormat="1" ht="22.5" customHeight="1"/>
    <row r="13" s="49" customFormat="1" ht="22.5" customHeight="1"/>
    <row r="14" s="49" customFormat="1" ht="22.5" customHeight="1"/>
    <row r="15" s="49" customFormat="1" ht="22.5" customHeight="1"/>
    <row r="16" s="49" customFormat="1" ht="22.5" customHeight="1"/>
    <row r="17" s="49" customFormat="1" ht="22.5" customHeight="1"/>
    <row r="18" s="49" customFormat="1" ht="22.5" customHeight="1"/>
    <row r="19" s="49" customFormat="1" ht="22.5" customHeight="1"/>
    <row r="20" s="49" customFormat="1" ht="22.5" customHeight="1"/>
    <row r="21" s="49" customFormat="1" ht="22.5" customHeight="1"/>
    <row r="22" s="49" customFormat="1" ht="22.5" customHeight="1"/>
    <row r="23" s="49" customFormat="1" ht="22.5" customHeight="1"/>
    <row r="24" s="49" customFormat="1" ht="22.5" customHeight="1"/>
    <row r="25" s="49" customFormat="1" ht="22.5" customHeight="1"/>
    <row r="26" s="49" customFormat="1" ht="22.5" customHeight="1"/>
    <row r="27" s="49" customFormat="1" ht="22.5" customHeight="1"/>
    <row r="28" s="4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C22" sqref="C22"/>
    </sheetView>
  </sheetViews>
  <sheetFormatPr defaultColWidth="9.140625" defaultRowHeight="12.75"/>
  <cols>
    <col min="1" max="1" width="5.28125" style="30" customWidth="1"/>
    <col min="2" max="2" width="27.28125" style="28" customWidth="1"/>
    <col min="3" max="3" width="27.57421875" style="28" customWidth="1"/>
    <col min="4" max="4" width="9.00390625" style="28" customWidth="1"/>
    <col min="5" max="5" width="8.57421875" style="28" customWidth="1"/>
    <col min="6" max="6" width="9.00390625" style="28" customWidth="1"/>
    <col min="7" max="7" width="12.140625" style="28" customWidth="1"/>
    <col min="8" max="8" width="11.140625" style="28" customWidth="1"/>
    <col min="9" max="9" width="16.421875" style="28" customWidth="1"/>
    <col min="10" max="251" width="9.140625" style="28" customWidth="1"/>
    <col min="252" max="16384" width="9.140625" style="31" customWidth="1"/>
  </cols>
  <sheetData>
    <row r="1" ht="12.75">
      <c r="I1" s="18" t="s">
        <v>143</v>
      </c>
    </row>
    <row r="2" spans="1:9" ht="25.5">
      <c r="A2" s="21" t="s">
        <v>144</v>
      </c>
      <c r="B2" s="32"/>
      <c r="C2" s="32"/>
      <c r="D2" s="32"/>
      <c r="E2" s="32"/>
      <c r="F2" s="32"/>
      <c r="G2" s="32"/>
      <c r="H2" s="32"/>
      <c r="I2" s="32"/>
    </row>
    <row r="3" spans="1:9" s="28" customFormat="1" ht="15" customHeight="1">
      <c r="A3" s="33"/>
      <c r="B3" s="34"/>
      <c r="C3" s="34"/>
      <c r="D3" s="34"/>
      <c r="E3" s="34"/>
      <c r="F3" s="34"/>
      <c r="G3" s="34"/>
      <c r="H3" s="35"/>
      <c r="I3" s="44"/>
    </row>
    <row r="4" spans="1:9" s="29" customFormat="1" ht="30" customHeight="1">
      <c r="A4" s="36" t="s">
        <v>145</v>
      </c>
      <c r="B4" s="36" t="s">
        <v>146</v>
      </c>
      <c r="C4" s="36" t="s">
        <v>147</v>
      </c>
      <c r="D4" s="36" t="s">
        <v>148</v>
      </c>
      <c r="E4" s="36" t="s">
        <v>149</v>
      </c>
      <c r="F4" s="36" t="s">
        <v>150</v>
      </c>
      <c r="G4" s="36" t="s">
        <v>151</v>
      </c>
      <c r="H4" s="37" t="s">
        <v>152</v>
      </c>
      <c r="I4" s="45" t="s">
        <v>89</v>
      </c>
    </row>
    <row r="5" spans="1:9" s="28" customFormat="1" ht="13.5" customHeight="1">
      <c r="A5" s="38">
        <v>1</v>
      </c>
      <c r="B5" s="39" t="s">
        <v>153</v>
      </c>
      <c r="C5" s="39" t="s">
        <v>154</v>
      </c>
      <c r="D5" s="39" t="s">
        <v>155</v>
      </c>
      <c r="E5" s="39" t="s">
        <v>156</v>
      </c>
      <c r="F5" s="39" t="s">
        <v>157</v>
      </c>
      <c r="G5" s="39" t="s">
        <v>158</v>
      </c>
      <c r="H5" s="39" t="s">
        <v>158</v>
      </c>
      <c r="I5" s="26" t="s">
        <v>159</v>
      </c>
    </row>
    <row r="6" spans="1:9" s="28" customFormat="1" ht="13.5" customHeight="1">
      <c r="A6" s="38">
        <v>2</v>
      </c>
      <c r="B6" s="39" t="s">
        <v>160</v>
      </c>
      <c r="C6" s="39" t="s">
        <v>161</v>
      </c>
      <c r="D6" s="39" t="s">
        <v>162</v>
      </c>
      <c r="E6" s="39" t="s">
        <v>163</v>
      </c>
      <c r="F6" s="39" t="s">
        <v>163</v>
      </c>
      <c r="G6" s="39" t="s">
        <v>158</v>
      </c>
      <c r="H6" s="39" t="s">
        <v>158</v>
      </c>
      <c r="I6" s="26"/>
    </row>
    <row r="7" spans="1:9" s="28" customFormat="1" ht="13.5" customHeight="1">
      <c r="A7" s="38">
        <v>3</v>
      </c>
      <c r="B7" s="39" t="s">
        <v>164</v>
      </c>
      <c r="C7" s="39" t="s">
        <v>165</v>
      </c>
      <c r="D7" s="39" t="s">
        <v>155</v>
      </c>
      <c r="E7" s="39" t="s">
        <v>166</v>
      </c>
      <c r="F7" s="39" t="s">
        <v>167</v>
      </c>
      <c r="G7" s="39" t="s">
        <v>158</v>
      </c>
      <c r="H7" s="39" t="s">
        <v>158</v>
      </c>
      <c r="I7" s="26"/>
    </row>
    <row r="8" spans="1:9" s="28" customFormat="1" ht="13.5" customHeight="1">
      <c r="A8" s="38">
        <v>4</v>
      </c>
      <c r="B8" s="39" t="s">
        <v>168</v>
      </c>
      <c r="C8" s="39" t="s">
        <v>169</v>
      </c>
      <c r="D8" s="39" t="s">
        <v>69</v>
      </c>
      <c r="E8" s="39" t="s">
        <v>170</v>
      </c>
      <c r="F8" s="39" t="s">
        <v>171</v>
      </c>
      <c r="G8" s="39" t="s">
        <v>158</v>
      </c>
      <c r="H8" s="39" t="s">
        <v>158</v>
      </c>
      <c r="I8" s="26"/>
    </row>
    <row r="9" spans="1:9" s="28" customFormat="1" ht="13.5" customHeight="1">
      <c r="A9" s="38">
        <v>5</v>
      </c>
      <c r="B9" s="39" t="s">
        <v>153</v>
      </c>
      <c r="C9" s="39" t="s">
        <v>172</v>
      </c>
      <c r="D9" s="39" t="s">
        <v>155</v>
      </c>
      <c r="E9" s="39" t="s">
        <v>173</v>
      </c>
      <c r="F9" s="39" t="s">
        <v>174</v>
      </c>
      <c r="G9" s="39" t="s">
        <v>158</v>
      </c>
      <c r="H9" s="39" t="s">
        <v>158</v>
      </c>
      <c r="I9" s="26"/>
    </row>
    <row r="10" spans="1:9" s="28" customFormat="1" ht="13.5" customHeight="1">
      <c r="A10" s="38">
        <v>6</v>
      </c>
      <c r="B10" s="39" t="s">
        <v>153</v>
      </c>
      <c r="C10" s="39" t="s">
        <v>175</v>
      </c>
      <c r="D10" s="39" t="s">
        <v>176</v>
      </c>
      <c r="E10" s="39" t="s">
        <v>155</v>
      </c>
      <c r="F10" s="39" t="s">
        <v>177</v>
      </c>
      <c r="G10" s="39" t="s">
        <v>158</v>
      </c>
      <c r="H10" s="39" t="s">
        <v>158</v>
      </c>
      <c r="I10" s="26"/>
    </row>
    <row r="11" spans="1:9" s="28" customFormat="1" ht="13.5" customHeight="1">
      <c r="A11" s="38">
        <v>7</v>
      </c>
      <c r="B11" s="39" t="s">
        <v>160</v>
      </c>
      <c r="C11" s="39" t="s">
        <v>178</v>
      </c>
      <c r="D11" s="39" t="s">
        <v>162</v>
      </c>
      <c r="E11" s="39" t="s">
        <v>179</v>
      </c>
      <c r="F11" s="39" t="s">
        <v>179</v>
      </c>
      <c r="G11" s="39" t="s">
        <v>158</v>
      </c>
      <c r="H11" s="39" t="s">
        <v>158</v>
      </c>
      <c r="I11" s="26"/>
    </row>
    <row r="12" spans="1:9" s="28" customFormat="1" ht="13.5" customHeight="1">
      <c r="A12" s="38">
        <v>8</v>
      </c>
      <c r="B12" s="39" t="s">
        <v>160</v>
      </c>
      <c r="C12" s="39" t="s">
        <v>180</v>
      </c>
      <c r="D12" s="39" t="s">
        <v>181</v>
      </c>
      <c r="E12" s="39" t="s">
        <v>166</v>
      </c>
      <c r="F12" s="39" t="s">
        <v>182</v>
      </c>
      <c r="G12" s="39" t="s">
        <v>158</v>
      </c>
      <c r="H12" s="39" t="s">
        <v>158</v>
      </c>
      <c r="I12" s="26"/>
    </row>
    <row r="13" spans="1:9" s="28" customFormat="1" ht="13.5" customHeight="1">
      <c r="A13" s="38">
        <v>9</v>
      </c>
      <c r="B13" s="39" t="s">
        <v>183</v>
      </c>
      <c r="C13" s="39" t="s">
        <v>184</v>
      </c>
      <c r="D13" s="39" t="s">
        <v>185</v>
      </c>
      <c r="E13" s="39" t="s">
        <v>186</v>
      </c>
      <c r="F13" s="39" t="s">
        <v>167</v>
      </c>
      <c r="G13" s="39" t="s">
        <v>158</v>
      </c>
      <c r="H13" s="39" t="s">
        <v>158</v>
      </c>
      <c r="I13" s="26"/>
    </row>
    <row r="14" spans="1:9" s="28" customFormat="1" ht="13.5" customHeight="1">
      <c r="A14" s="38">
        <v>10</v>
      </c>
      <c r="B14" s="39" t="s">
        <v>187</v>
      </c>
      <c r="C14" s="39" t="s">
        <v>188</v>
      </c>
      <c r="D14" s="39" t="s">
        <v>162</v>
      </c>
      <c r="E14" s="39" t="s">
        <v>189</v>
      </c>
      <c r="F14" s="39" t="s">
        <v>189</v>
      </c>
      <c r="G14" s="39" t="s">
        <v>158</v>
      </c>
      <c r="H14" s="39" t="s">
        <v>158</v>
      </c>
      <c r="I14" s="26"/>
    </row>
    <row r="15" spans="1:9" s="28" customFormat="1" ht="13.5" customHeight="1">
      <c r="A15" s="38">
        <v>11</v>
      </c>
      <c r="B15" s="39" t="s">
        <v>190</v>
      </c>
      <c r="C15" s="39" t="s">
        <v>191</v>
      </c>
      <c r="D15" s="40">
        <v>1</v>
      </c>
      <c r="E15" s="40">
        <v>400000</v>
      </c>
      <c r="F15" s="40">
        <v>400000</v>
      </c>
      <c r="G15" s="39" t="s">
        <v>158</v>
      </c>
      <c r="H15" s="39" t="s">
        <v>158</v>
      </c>
      <c r="I15" s="26"/>
    </row>
    <row r="16" spans="1:9" s="28" customFormat="1" ht="13.5" customHeight="1">
      <c r="A16" s="38">
        <v>12</v>
      </c>
      <c r="B16" s="39" t="s">
        <v>192</v>
      </c>
      <c r="C16" s="39" t="s">
        <v>193</v>
      </c>
      <c r="D16" s="41" t="s">
        <v>162</v>
      </c>
      <c r="E16" s="41" t="s">
        <v>194</v>
      </c>
      <c r="F16" s="41" t="s">
        <v>194</v>
      </c>
      <c r="G16" s="39" t="s">
        <v>158</v>
      </c>
      <c r="H16" s="39" t="s">
        <v>158</v>
      </c>
      <c r="I16" s="26"/>
    </row>
    <row r="17" spans="1:9" s="28" customFormat="1" ht="13.5" customHeight="1">
      <c r="A17" s="38">
        <v>13</v>
      </c>
      <c r="B17" s="39" t="s">
        <v>195</v>
      </c>
      <c r="C17" s="39" t="s">
        <v>193</v>
      </c>
      <c r="D17" s="41" t="s">
        <v>162</v>
      </c>
      <c r="E17" s="41" t="s">
        <v>196</v>
      </c>
      <c r="F17" s="41" t="s">
        <v>196</v>
      </c>
      <c r="G17" s="39" t="s">
        <v>158</v>
      </c>
      <c r="H17" s="39" t="s">
        <v>158</v>
      </c>
      <c r="I17" s="26"/>
    </row>
    <row r="18" spans="1:9" s="28" customFormat="1" ht="15" customHeight="1">
      <c r="A18" s="42"/>
      <c r="B18" s="43"/>
      <c r="C18" s="43"/>
      <c r="D18" s="43"/>
      <c r="E18" s="43"/>
      <c r="F18" s="43"/>
      <c r="G18" s="43"/>
      <c r="H18" s="43"/>
      <c r="I18" s="46"/>
    </row>
  </sheetData>
  <sheetProtection/>
  <mergeCells count="2">
    <mergeCell ref="A2:I2"/>
    <mergeCell ref="I5:I17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SheetLayoutView="100" workbookViewId="0" topLeftCell="A1">
      <selection activeCell="D8" sqref="D8"/>
    </sheetView>
  </sheetViews>
  <sheetFormatPr defaultColWidth="10.28125" defaultRowHeight="12.75"/>
  <cols>
    <col min="1" max="1" width="15.7109375" style="20" customWidth="1"/>
    <col min="2" max="2" width="109.00390625" style="20" customWidth="1"/>
    <col min="3" max="16384" width="10.28125" style="20" customWidth="1"/>
  </cols>
  <sheetData>
    <row r="1" s="18" customFormat="1" ht="15" customHeight="1">
      <c r="B1" s="18" t="s">
        <v>197</v>
      </c>
    </row>
    <row r="2" spans="1:2" s="19" customFormat="1" ht="49.5" customHeight="1">
      <c r="A2" s="21" t="s">
        <v>198</v>
      </c>
      <c r="B2" s="21"/>
    </row>
    <row r="3" spans="1:2" s="18" customFormat="1" ht="15" customHeight="1">
      <c r="A3" s="22"/>
      <c r="B3" s="23" t="s">
        <v>2</v>
      </c>
    </row>
    <row r="4" spans="1:2" s="20" customFormat="1" ht="30" customHeight="1">
      <c r="A4" s="24" t="s">
        <v>199</v>
      </c>
      <c r="B4" s="25" t="s">
        <v>200</v>
      </c>
    </row>
    <row r="5" spans="1:2" s="20" customFormat="1" ht="30" customHeight="1">
      <c r="A5" s="24" t="s">
        <v>201</v>
      </c>
      <c r="B5" s="25">
        <v>431</v>
      </c>
    </row>
    <row r="6" spans="1:2" s="20" customFormat="1" ht="30" customHeight="1">
      <c r="A6" s="24" t="s">
        <v>141</v>
      </c>
      <c r="B6" s="25" t="s">
        <v>142</v>
      </c>
    </row>
    <row r="7" spans="1:2" s="20" customFormat="1" ht="30" customHeight="1">
      <c r="A7" s="24" t="s">
        <v>202</v>
      </c>
      <c r="B7" s="25" t="s">
        <v>203</v>
      </c>
    </row>
    <row r="8" spans="1:2" s="20" customFormat="1" ht="210" customHeight="1">
      <c r="A8" s="26" t="s">
        <v>204</v>
      </c>
      <c r="B8" s="27" t="s">
        <v>205</v>
      </c>
    </row>
  </sheetData>
  <sheetProtection/>
  <mergeCells count="1">
    <mergeCell ref="A2:B2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H9" sqref="H9"/>
    </sheetView>
  </sheetViews>
  <sheetFormatPr defaultColWidth="8.00390625" defaultRowHeight="27.75" customHeight="1"/>
  <cols>
    <col min="1" max="16384" width="21.140625" style="1" customWidth="1"/>
  </cols>
  <sheetData>
    <row r="1" spans="1:8" s="1" customFormat="1" ht="18.75" customHeight="1">
      <c r="A1" s="4"/>
      <c r="B1" s="5"/>
      <c r="H1" s="6" t="s">
        <v>206</v>
      </c>
    </row>
    <row r="2" spans="1:8" s="1" customFormat="1" ht="27.75" customHeight="1">
      <c r="A2" s="7" t="s">
        <v>207</v>
      </c>
      <c r="B2" s="7"/>
      <c r="C2" s="7"/>
      <c r="D2" s="7"/>
      <c r="E2" s="7"/>
      <c r="F2" s="7"/>
      <c r="G2" s="7"/>
      <c r="H2" s="7"/>
    </row>
    <row r="3" spans="1:8" s="1" customFormat="1" ht="27.75" customHeight="1">
      <c r="A3" s="5"/>
      <c r="H3" s="6" t="s">
        <v>2</v>
      </c>
    </row>
    <row r="4" spans="1:8" s="2" customFormat="1" ht="27.75" customHeight="1">
      <c r="A4" s="8" t="s">
        <v>208</v>
      </c>
      <c r="B4" s="8"/>
      <c r="C4" s="8"/>
      <c r="D4" s="8" t="s">
        <v>209</v>
      </c>
      <c r="E4" s="8"/>
      <c r="F4" s="8"/>
      <c r="G4" s="8"/>
      <c r="H4" s="8"/>
    </row>
    <row r="5" spans="1:8" s="1" customFormat="1" ht="27.75" customHeight="1">
      <c r="A5" s="8" t="s">
        <v>5</v>
      </c>
      <c r="B5" s="8"/>
      <c r="C5" s="9" t="s">
        <v>210</v>
      </c>
      <c r="D5" s="8" t="s">
        <v>5</v>
      </c>
      <c r="E5" s="8"/>
      <c r="F5" s="8" t="s">
        <v>37</v>
      </c>
      <c r="G5" s="8" t="s">
        <v>64</v>
      </c>
      <c r="H5" s="8" t="s">
        <v>65</v>
      </c>
    </row>
    <row r="6" spans="1:8" s="1" customFormat="1" ht="27.75" customHeight="1">
      <c r="A6" s="9" t="s">
        <v>211</v>
      </c>
      <c r="B6" s="8" t="s">
        <v>29</v>
      </c>
      <c r="C6" s="9"/>
      <c r="D6" s="9" t="s">
        <v>28</v>
      </c>
      <c r="E6" s="8" t="s">
        <v>29</v>
      </c>
      <c r="F6" s="8"/>
      <c r="G6" s="8"/>
      <c r="H6" s="8"/>
    </row>
    <row r="7" spans="1:8" s="1" customFormat="1" ht="27.75" customHeight="1">
      <c r="A7" s="10"/>
      <c r="B7" s="10"/>
      <c r="C7" s="11"/>
      <c r="D7" s="11"/>
      <c r="E7" s="12"/>
      <c r="F7" s="13"/>
      <c r="G7" s="13"/>
      <c r="H7" s="13"/>
    </row>
    <row r="8" spans="1:8" s="1" customFormat="1" ht="27.75" customHeight="1">
      <c r="A8" s="11"/>
      <c r="B8" s="11"/>
      <c r="C8" s="11"/>
      <c r="D8" s="11"/>
      <c r="E8" s="12"/>
      <c r="F8" s="13"/>
      <c r="G8" s="13"/>
      <c r="H8" s="13"/>
    </row>
    <row r="9" spans="1:8" s="1" customFormat="1" ht="27.75" customHeight="1">
      <c r="A9" s="11"/>
      <c r="B9" s="11"/>
      <c r="C9" s="11"/>
      <c r="D9" s="11"/>
      <c r="E9" s="12"/>
      <c r="F9" s="13"/>
      <c r="G9" s="13"/>
      <c r="H9" s="13"/>
    </row>
    <row r="10" spans="1:8" s="1" customFormat="1" ht="27.75" customHeight="1">
      <c r="A10" s="11"/>
      <c r="B10" s="11"/>
      <c r="C10" s="11"/>
      <c r="D10" s="11"/>
      <c r="E10" s="12"/>
      <c r="F10" s="13"/>
      <c r="G10" s="13"/>
      <c r="H10" s="13"/>
    </row>
    <row r="11" spans="1:8" s="1" customFormat="1" ht="27.75" customHeight="1">
      <c r="A11" s="11"/>
      <c r="B11" s="11"/>
      <c r="C11" s="11"/>
      <c r="D11" s="11"/>
      <c r="E11" s="12"/>
      <c r="F11" s="13"/>
      <c r="G11" s="13"/>
      <c r="H11" s="13"/>
    </row>
    <row r="12" spans="1:8" s="1" customFormat="1" ht="27.75" customHeight="1">
      <c r="A12" s="11"/>
      <c r="B12" s="11"/>
      <c r="C12" s="11"/>
      <c r="D12" s="11"/>
      <c r="E12" s="12"/>
      <c r="F12" s="13"/>
      <c r="G12" s="13"/>
      <c r="H12" s="13"/>
    </row>
    <row r="13" spans="1:8" s="3" customFormat="1" ht="27.75" customHeight="1">
      <c r="A13" s="8" t="s">
        <v>37</v>
      </c>
      <c r="B13" s="14"/>
      <c r="C13" s="14">
        <f aca="true" t="shared" si="0" ref="C13:H13">SUM(C7:C12)</f>
        <v>0</v>
      </c>
      <c r="D13" s="12"/>
      <c r="E13" s="15" t="s">
        <v>37</v>
      </c>
      <c r="F13" s="13">
        <f t="shared" si="0"/>
        <v>0</v>
      </c>
      <c r="G13" s="13">
        <f t="shared" si="0"/>
        <v>0</v>
      </c>
      <c r="H13" s="13">
        <f t="shared" si="0"/>
        <v>0</v>
      </c>
    </row>
    <row r="14" spans="1:8" s="1" customFormat="1" ht="27.75" customHeight="1">
      <c r="A14" s="16" t="s">
        <v>212</v>
      </c>
      <c r="B14" s="16"/>
      <c r="C14" s="16"/>
      <c r="D14" s="16"/>
      <c r="E14" s="16"/>
      <c r="F14" s="16"/>
      <c r="G14" s="16"/>
      <c r="H14" s="16"/>
    </row>
    <row r="15" spans="1:8" s="1" customFormat="1" ht="27.75" customHeight="1">
      <c r="A15" s="17"/>
      <c r="B15" s="17"/>
      <c r="C15" s="17"/>
      <c r="D15" s="17"/>
      <c r="E15" s="17"/>
      <c r="F15" s="17"/>
      <c r="G15" s="17"/>
      <c r="H15" s="17"/>
    </row>
    <row r="16" spans="1:8" s="1" customFormat="1" ht="27.75" customHeight="1">
      <c r="A16" s="17"/>
      <c r="B16" s="17"/>
      <c r="C16" s="17"/>
      <c r="D16" s="17"/>
      <c r="E16" s="17"/>
      <c r="F16" s="17"/>
      <c r="G16" s="17"/>
      <c r="H16" s="17"/>
    </row>
  </sheetData>
  <sheetProtection/>
  <mergeCells count="10">
    <mergeCell ref="A2:H2"/>
    <mergeCell ref="A4:C4"/>
    <mergeCell ref="D4:H4"/>
    <mergeCell ref="A5:B5"/>
    <mergeCell ref="D5:E5"/>
    <mergeCell ref="C5:C6"/>
    <mergeCell ref="F5:F6"/>
    <mergeCell ref="G5:G6"/>
    <mergeCell ref="H5:H6"/>
    <mergeCell ref="A14:H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4.8515625" style="49" customWidth="1"/>
    <col min="2" max="2" width="4.140625" style="49" customWidth="1"/>
    <col min="3" max="3" width="4.00390625" style="49" customWidth="1"/>
    <col min="4" max="4" width="49.140625" style="49" customWidth="1"/>
    <col min="5" max="5" width="13.57421875" style="49" customWidth="1"/>
    <col min="6" max="6" width="16.57421875" style="49" customWidth="1"/>
    <col min="7" max="7" width="11.7109375" style="49" customWidth="1"/>
    <col min="8" max="8" width="9.8515625" style="49" customWidth="1"/>
    <col min="9" max="9" width="12.421875" style="49" customWidth="1"/>
    <col min="10" max="10" width="9.140625" style="49" customWidth="1"/>
    <col min="11" max="16384" width="9.140625" style="50" customWidth="1"/>
  </cols>
  <sheetData>
    <row r="1" s="47" customFormat="1" ht="15" customHeight="1">
      <c r="I1" s="47" t="s">
        <v>25</v>
      </c>
    </row>
    <row r="2" spans="1:3" s="48" customFormat="1" ht="49.5" customHeight="1">
      <c r="A2" s="65" t="s">
        <v>26</v>
      </c>
      <c r="B2" s="65"/>
      <c r="C2" s="65"/>
    </row>
    <row r="3" s="47" customFormat="1" ht="15" customHeight="1">
      <c r="I3" s="47" t="s">
        <v>2</v>
      </c>
    </row>
    <row r="4" spans="1:9" s="49" customFormat="1" ht="24.75" customHeight="1">
      <c r="A4" s="58" t="s">
        <v>5</v>
      </c>
      <c r="B4" s="58"/>
      <c r="C4" s="58"/>
      <c r="D4" s="58"/>
      <c r="E4" s="58" t="s">
        <v>27</v>
      </c>
      <c r="F4" s="58"/>
      <c r="G4" s="58"/>
      <c r="H4" s="58"/>
      <c r="I4" s="58"/>
    </row>
    <row r="5" spans="1:9" s="49" customFormat="1" ht="39" customHeight="1">
      <c r="A5" s="96" t="s">
        <v>28</v>
      </c>
      <c r="B5" s="97"/>
      <c r="C5" s="98"/>
      <c r="D5" s="58" t="s">
        <v>29</v>
      </c>
      <c r="E5" s="58" t="s">
        <v>23</v>
      </c>
      <c r="F5" s="58" t="s">
        <v>30</v>
      </c>
      <c r="G5" s="58" t="s">
        <v>31</v>
      </c>
      <c r="H5" s="58" t="s">
        <v>32</v>
      </c>
      <c r="I5" s="58" t="s">
        <v>33</v>
      </c>
    </row>
    <row r="6" spans="1:9" s="49" customFormat="1" ht="22.5" customHeight="1">
      <c r="A6" s="76" t="s">
        <v>34</v>
      </c>
      <c r="B6" s="76" t="s">
        <v>35</v>
      </c>
      <c r="C6" s="76" t="s">
        <v>36</v>
      </c>
      <c r="D6" s="80" t="s">
        <v>37</v>
      </c>
      <c r="E6" s="68">
        <f>SUM(E7:E15)</f>
        <v>2636.1896020000004</v>
      </c>
      <c r="F6" s="68">
        <f>SUM(F7:F15)</f>
        <v>936.189602</v>
      </c>
      <c r="G6" s="68">
        <f>SUM(G7:G15)</f>
        <v>1700</v>
      </c>
      <c r="H6" s="68"/>
      <c r="I6" s="68"/>
    </row>
    <row r="7" spans="1:9" s="49" customFormat="1" ht="27.75" customHeight="1">
      <c r="A7" s="79" t="s">
        <v>38</v>
      </c>
      <c r="B7" s="79" t="s">
        <v>39</v>
      </c>
      <c r="C7" s="79" t="s">
        <v>39</v>
      </c>
      <c r="D7" s="80" t="s">
        <v>40</v>
      </c>
      <c r="E7" s="68">
        <f aca="true" t="shared" si="0" ref="E7:E15">F7+G7</f>
        <v>25.924</v>
      </c>
      <c r="F7" s="68">
        <v>25.924</v>
      </c>
      <c r="G7" s="68"/>
      <c r="H7" s="68"/>
      <c r="I7" s="68"/>
    </row>
    <row r="8" spans="1:9" s="49" customFormat="1" ht="27.75" customHeight="1">
      <c r="A8" s="79" t="s">
        <v>38</v>
      </c>
      <c r="B8" s="79" t="s">
        <v>39</v>
      </c>
      <c r="C8" s="79" t="s">
        <v>41</v>
      </c>
      <c r="D8" s="80" t="s">
        <v>42</v>
      </c>
      <c r="E8" s="68">
        <f t="shared" si="0"/>
        <v>11.172128</v>
      </c>
      <c r="F8" s="68">
        <v>11.172128</v>
      </c>
      <c r="G8" s="68"/>
      <c r="H8" s="68"/>
      <c r="I8" s="68"/>
    </row>
    <row r="9" spans="1:9" s="49" customFormat="1" ht="22.5" customHeight="1">
      <c r="A9" s="79" t="s">
        <v>43</v>
      </c>
      <c r="B9" s="79" t="s">
        <v>44</v>
      </c>
      <c r="C9" s="79" t="s">
        <v>45</v>
      </c>
      <c r="D9" s="80" t="s">
        <v>46</v>
      </c>
      <c r="E9" s="68">
        <f t="shared" si="0"/>
        <v>10.776425</v>
      </c>
      <c r="F9" s="68">
        <v>10.776425</v>
      </c>
      <c r="G9" s="68"/>
      <c r="H9" s="68"/>
      <c r="I9" s="68"/>
    </row>
    <row r="10" spans="1:9" s="49" customFormat="1" ht="22.5" customHeight="1">
      <c r="A10" s="79" t="s">
        <v>47</v>
      </c>
      <c r="B10" s="79" t="s">
        <v>48</v>
      </c>
      <c r="C10" s="79" t="s">
        <v>49</v>
      </c>
      <c r="D10" s="80" t="s">
        <v>50</v>
      </c>
      <c r="E10" s="68">
        <f t="shared" si="0"/>
        <v>1700</v>
      </c>
      <c r="F10" s="68"/>
      <c r="G10" s="68">
        <v>1700</v>
      </c>
      <c r="H10" s="68"/>
      <c r="I10" s="68"/>
    </row>
    <row r="11" spans="1:9" s="49" customFormat="1" ht="22.5" customHeight="1">
      <c r="A11" s="79" t="s">
        <v>51</v>
      </c>
      <c r="B11" s="79" t="s">
        <v>52</v>
      </c>
      <c r="C11" s="79" t="s">
        <v>53</v>
      </c>
      <c r="D11" s="80" t="s">
        <v>54</v>
      </c>
      <c r="E11" s="68">
        <f t="shared" si="0"/>
        <v>556</v>
      </c>
      <c r="F11" s="68">
        <f>481+75</f>
        <v>556</v>
      </c>
      <c r="G11" s="68"/>
      <c r="H11" s="68"/>
      <c r="I11" s="68"/>
    </row>
    <row r="12" spans="1:9" s="49" customFormat="1" ht="22.5" customHeight="1">
      <c r="A12" s="79" t="s">
        <v>55</v>
      </c>
      <c r="B12" s="79" t="s">
        <v>52</v>
      </c>
      <c r="C12" s="79" t="s">
        <v>49</v>
      </c>
      <c r="D12" s="80" t="s">
        <v>56</v>
      </c>
      <c r="E12" s="68">
        <f t="shared" si="0"/>
        <v>0</v>
      </c>
      <c r="F12" s="68"/>
      <c r="G12" s="68"/>
      <c r="H12" s="68"/>
      <c r="I12" s="68"/>
    </row>
    <row r="13" spans="1:9" s="49" customFormat="1" ht="22.5" customHeight="1">
      <c r="A13" s="79" t="s">
        <v>55</v>
      </c>
      <c r="B13" s="79" t="s">
        <v>52</v>
      </c>
      <c r="C13" s="79" t="s">
        <v>41</v>
      </c>
      <c r="D13" s="80" t="s">
        <v>57</v>
      </c>
      <c r="E13" s="68">
        <f t="shared" si="0"/>
        <v>61</v>
      </c>
      <c r="F13" s="68">
        <v>61</v>
      </c>
      <c r="G13" s="68"/>
      <c r="H13" s="68"/>
      <c r="I13" s="68"/>
    </row>
    <row r="14" spans="1:9" s="49" customFormat="1" ht="22.5" customHeight="1">
      <c r="A14" s="83" t="s">
        <v>55</v>
      </c>
      <c r="B14" s="83" t="s">
        <v>52</v>
      </c>
      <c r="C14" s="83" t="s">
        <v>58</v>
      </c>
      <c r="D14" s="99" t="s">
        <v>59</v>
      </c>
      <c r="E14" s="66">
        <f t="shared" si="0"/>
        <v>251.874049</v>
      </c>
      <c r="F14" s="66">
        <v>251.874049</v>
      </c>
      <c r="G14" s="66"/>
      <c r="H14" s="66"/>
      <c r="I14" s="66"/>
    </row>
    <row r="15" spans="1:9" s="49" customFormat="1" ht="22.5" customHeight="1">
      <c r="A15" s="88" t="s">
        <v>60</v>
      </c>
      <c r="B15" s="88" t="s">
        <v>45</v>
      </c>
      <c r="C15" s="88" t="s">
        <v>52</v>
      </c>
      <c r="D15" s="100" t="s">
        <v>61</v>
      </c>
      <c r="E15" s="62">
        <f t="shared" si="0"/>
        <v>19.443</v>
      </c>
      <c r="F15" s="62">
        <v>19.443</v>
      </c>
      <c r="G15" s="62"/>
      <c r="H15" s="62"/>
      <c r="I15" s="62"/>
    </row>
    <row r="16" s="49" customFormat="1" ht="22.5" customHeight="1"/>
    <row r="17" s="49" customFormat="1" ht="22.5" customHeight="1"/>
    <row r="18" s="49" customFormat="1" ht="22.5" customHeight="1"/>
    <row r="19" s="49" customFormat="1" ht="22.5" customHeight="1"/>
    <row r="20" s="49" customFormat="1" ht="22.5" customHeight="1"/>
    <row r="21" s="49" customFormat="1" ht="22.5" customHeight="1"/>
    <row r="22" s="49" customFormat="1" ht="22.5" customHeight="1"/>
    <row r="23" s="49" customFormat="1" ht="22.5" customHeight="1"/>
    <row r="24" s="49" customFormat="1" ht="22.5" customHeight="1"/>
    <row r="25" s="49" customFormat="1" ht="22.5" customHeight="1"/>
    <row r="26" s="49" customFormat="1" ht="22.5" customHeight="1"/>
    <row r="27" s="49" customFormat="1" ht="22.5" customHeight="1"/>
    <row r="28" s="49" customFormat="1" ht="22.5" customHeight="1"/>
    <row r="29" s="49" customFormat="1" ht="22.5" customHeight="1"/>
    <row r="30" s="49" customFormat="1" ht="22.5" customHeight="1"/>
    <row r="31" s="49" customFormat="1" ht="22.5" customHeight="1"/>
    <row r="32" s="49" customFormat="1" ht="22.5" customHeight="1"/>
    <row r="33" s="49" customFormat="1" ht="22.5" customHeight="1"/>
    <row r="34" s="49" customFormat="1" ht="22.5" customHeight="1"/>
    <row r="35" s="49" customFormat="1" ht="22.5" customHeight="1"/>
    <row r="36" s="49" customFormat="1" ht="22.5" customHeight="1"/>
    <row r="37" s="49" customFormat="1" ht="22.5" customHeight="1"/>
    <row r="38" s="49" customFormat="1" ht="22.5" customHeight="1"/>
    <row r="39" s="49" customFormat="1" ht="22.5" customHeight="1"/>
    <row r="40" s="49" customFormat="1" ht="22.5" customHeight="1"/>
    <row r="41" s="49" customFormat="1" ht="22.5" customHeight="1"/>
    <row r="42" s="49" customFormat="1" ht="22.5" customHeight="1"/>
    <row r="43" s="49" customFormat="1" ht="22.5" customHeight="1"/>
    <row r="44" s="49" customFormat="1" ht="22.5" customHeight="1"/>
    <row r="45" s="49" customFormat="1" ht="22.5" customHeight="1"/>
    <row r="46" s="49" customFormat="1" ht="22.5" customHeight="1"/>
    <row r="47" s="49" customFormat="1" ht="22.5" customHeight="1"/>
    <row r="48" s="49" customFormat="1" ht="22.5" customHeight="1"/>
    <row r="49" s="49" customFormat="1" ht="22.5" customHeight="1"/>
    <row r="50" s="49" customFormat="1" ht="22.5" customHeight="1"/>
    <row r="51" s="49" customFormat="1" ht="22.5" customHeight="1"/>
    <row r="52" s="49" customFormat="1" ht="22.5" customHeight="1"/>
    <row r="53" s="49" customFormat="1" ht="22.5" customHeight="1"/>
    <row r="54" s="49" customFormat="1" ht="22.5" customHeight="1"/>
    <row r="55" s="49" customFormat="1" ht="22.5" customHeight="1"/>
    <row r="56" s="49" customFormat="1" ht="22.5" customHeight="1"/>
    <row r="57" s="49" customFormat="1" ht="22.5" customHeight="1"/>
    <row r="58" s="49" customFormat="1" ht="22.5" customHeight="1"/>
    <row r="59" s="49" customFormat="1" ht="22.5" customHeight="1"/>
    <row r="60" s="49" customFormat="1" ht="22.5" customHeight="1"/>
    <row r="61" s="49" customFormat="1" ht="22.5" customHeight="1"/>
    <row r="62" s="49" customFormat="1" ht="22.5" customHeight="1"/>
    <row r="63" s="49" customFormat="1" ht="22.5" customHeight="1"/>
    <row r="64" s="49" customFormat="1" ht="22.5" customHeight="1"/>
    <row r="65" s="49" customFormat="1" ht="22.5" customHeight="1"/>
    <row r="66" s="49" customFormat="1" ht="22.5" customHeight="1"/>
    <row r="67" s="49" customFormat="1" ht="22.5" customHeight="1"/>
    <row r="68" s="49" customFormat="1" ht="22.5" customHeight="1"/>
    <row r="69" s="49" customFormat="1" ht="22.5" customHeight="1"/>
    <row r="70" s="49" customFormat="1" ht="22.5" customHeight="1"/>
    <row r="71" s="49" customFormat="1" ht="22.5" customHeight="1"/>
    <row r="72" s="49" customFormat="1" ht="22.5" customHeight="1"/>
    <row r="73" s="49" customFormat="1" ht="22.5" customHeight="1"/>
    <row r="74" s="49" customFormat="1" ht="22.5" customHeight="1"/>
    <row r="75" s="49" customFormat="1" ht="22.5" customHeight="1"/>
    <row r="76" s="49" customFormat="1" ht="22.5" customHeight="1"/>
    <row r="77" s="49" customFormat="1" ht="22.5" customHeight="1"/>
    <row r="78" s="49" customFormat="1" ht="22.5" customHeight="1"/>
    <row r="79" s="49" customFormat="1" ht="22.5" customHeight="1"/>
    <row r="80" s="49" customFormat="1" ht="22.5" customHeight="1"/>
    <row r="81" s="49" customFormat="1" ht="22.5" customHeight="1"/>
    <row r="82" s="49" customFormat="1" ht="22.5" customHeight="1"/>
    <row r="83" s="49" customFormat="1" ht="22.5" customHeight="1"/>
    <row r="84" s="49" customFormat="1" ht="22.5" customHeight="1"/>
    <row r="85" s="49" customFormat="1" ht="22.5" customHeight="1"/>
    <row r="86" s="49" customFormat="1" ht="22.5" customHeight="1"/>
    <row r="87" s="49" customFormat="1" ht="22.5" customHeight="1"/>
    <row r="88" s="49" customFormat="1" ht="22.5" customHeight="1"/>
    <row r="89" s="49" customFormat="1" ht="22.5" customHeight="1"/>
    <row r="90" s="49" customFormat="1" ht="22.5" customHeight="1"/>
    <row r="91" s="49" customFormat="1" ht="22.5" customHeight="1"/>
    <row r="92" s="49" customFormat="1" ht="22.5" customHeight="1"/>
    <row r="93" s="49" customFormat="1" ht="22.5" customHeight="1"/>
    <row r="94" s="49" customFormat="1" ht="22.5" customHeight="1"/>
    <row r="95" s="49" customFormat="1" ht="22.5" customHeight="1"/>
    <row r="96" s="49" customFormat="1" ht="22.5" customHeight="1"/>
    <row r="97" s="49" customFormat="1" ht="22.5" customHeight="1"/>
    <row r="98" s="49" customFormat="1" ht="22.5" customHeight="1"/>
    <row r="99" s="49" customFormat="1" ht="22.5" customHeight="1"/>
    <row r="100" s="49" customFormat="1" ht="22.5" customHeight="1"/>
    <row r="101" s="49" customFormat="1" ht="22.5" customHeight="1"/>
    <row r="102" s="49" customFormat="1" ht="22.5" customHeight="1"/>
    <row r="103" s="49" customFormat="1" ht="22.5" customHeight="1"/>
    <row r="104" s="49" customFormat="1" ht="22.5" customHeight="1"/>
    <row r="105" s="49" customFormat="1" ht="22.5" customHeight="1"/>
    <row r="106" s="49" customFormat="1" ht="22.5" customHeight="1"/>
    <row r="107" s="49" customFormat="1" ht="22.5" customHeight="1"/>
    <row r="108" s="49" customFormat="1" ht="22.5" customHeight="1"/>
    <row r="109" s="49" customFormat="1" ht="22.5" customHeight="1"/>
    <row r="110" s="49" customFormat="1" ht="22.5" customHeight="1"/>
    <row r="111" s="49" customFormat="1" ht="22.5" customHeight="1"/>
    <row r="112" s="49" customFormat="1" ht="22.5" customHeight="1"/>
    <row r="113" s="49" customFormat="1" ht="22.5" customHeight="1"/>
    <row r="114" s="49" customFormat="1" ht="22.5" customHeight="1"/>
    <row r="115" s="49" customFormat="1" ht="22.5" customHeight="1"/>
    <row r="116" s="49" customFormat="1" ht="22.5" customHeight="1"/>
    <row r="117" s="49" customFormat="1" ht="22.5" customHeight="1"/>
    <row r="118" s="49" customFormat="1" ht="22.5" customHeight="1"/>
    <row r="119" s="49" customFormat="1" ht="22.5" customHeight="1"/>
    <row r="120" s="49" customFormat="1" ht="22.5" customHeight="1"/>
    <row r="121" s="49" customFormat="1" ht="22.5" customHeight="1"/>
    <row r="122" s="49" customFormat="1" ht="22.5" customHeight="1"/>
    <row r="123" s="49" customFormat="1" ht="22.5" customHeight="1"/>
    <row r="124" s="49" customFormat="1" ht="22.5" customHeight="1"/>
    <row r="125" s="49" customFormat="1" ht="22.5" customHeight="1"/>
    <row r="126" s="49" customFormat="1" ht="22.5" customHeight="1"/>
    <row r="127" s="49" customFormat="1" ht="22.5" customHeight="1"/>
    <row r="128" s="49" customFormat="1" ht="22.5" customHeight="1"/>
    <row r="129" s="49" customFormat="1" ht="22.5" customHeight="1"/>
    <row r="130" s="49" customFormat="1" ht="22.5" customHeight="1"/>
    <row r="131" s="49" customFormat="1" ht="22.5" customHeight="1"/>
    <row r="132" s="49" customFormat="1" ht="22.5" customHeight="1"/>
    <row r="133" s="49" customFormat="1" ht="22.5" customHeight="1"/>
    <row r="134" s="49" customFormat="1" ht="22.5" customHeight="1"/>
    <row r="135" s="49" customFormat="1" ht="22.5" customHeight="1"/>
    <row r="136" s="49" customFormat="1" ht="22.5" customHeight="1"/>
    <row r="137" s="49" customFormat="1" ht="22.5" customHeight="1"/>
    <row r="138" s="49" customFormat="1" ht="22.5" customHeight="1"/>
    <row r="139" s="49" customFormat="1" ht="22.5" customHeight="1"/>
    <row r="140" s="49" customFormat="1" ht="22.5" customHeight="1"/>
    <row r="141" s="49" customFormat="1" ht="22.5" customHeight="1"/>
    <row r="142" s="49" customFormat="1" ht="22.5" customHeight="1"/>
    <row r="143" s="49" customFormat="1" ht="22.5" customHeight="1"/>
    <row r="144" s="49" customFormat="1" ht="22.5" customHeight="1"/>
    <row r="145" s="49" customFormat="1" ht="22.5" customHeight="1"/>
    <row r="146" s="49" customFormat="1" ht="22.5" customHeight="1"/>
    <row r="147" s="49" customFormat="1" ht="22.5" customHeight="1"/>
    <row r="148" s="49" customFormat="1" ht="22.5" customHeight="1"/>
    <row r="149" s="49" customFormat="1" ht="22.5" customHeight="1"/>
    <row r="150" s="49" customFormat="1" ht="22.5" customHeight="1"/>
    <row r="151" s="49" customFormat="1" ht="22.5" customHeight="1"/>
    <row r="152" s="49" customFormat="1" ht="22.5" customHeight="1"/>
    <row r="153" s="49" customFormat="1" ht="22.5" customHeight="1"/>
    <row r="154" s="49" customFormat="1" ht="22.5" customHeight="1"/>
    <row r="155" s="49" customFormat="1" ht="22.5" customHeight="1"/>
    <row r="156" s="49" customFormat="1" ht="22.5" customHeight="1"/>
    <row r="157" s="49" customFormat="1" ht="22.5" customHeight="1"/>
    <row r="158" s="49" customFormat="1" ht="22.5" customHeight="1"/>
    <row r="159" s="49" customFormat="1" ht="22.5" customHeight="1"/>
    <row r="160" s="49" customFormat="1" ht="22.5" customHeight="1"/>
    <row r="161" s="49" customFormat="1" ht="22.5" customHeight="1"/>
    <row r="162" s="49" customFormat="1" ht="22.5" customHeight="1"/>
    <row r="163" s="49" customFormat="1" ht="22.5" customHeight="1"/>
    <row r="164" s="49" customFormat="1" ht="22.5" customHeight="1"/>
    <row r="165" s="49" customFormat="1" ht="22.5" customHeight="1"/>
    <row r="166" s="49" customFormat="1" ht="22.5" customHeight="1"/>
    <row r="167" s="49" customFormat="1" ht="22.5" customHeight="1"/>
    <row r="168" s="49" customFormat="1" ht="22.5" customHeight="1"/>
    <row r="169" s="49" customFormat="1" ht="22.5" customHeight="1"/>
    <row r="170" s="49" customFormat="1" ht="22.5" customHeight="1"/>
    <row r="171" s="49" customFormat="1" ht="22.5" customHeight="1"/>
    <row r="172" s="49" customFormat="1" ht="22.5" customHeight="1"/>
    <row r="173" s="49" customFormat="1" ht="22.5" customHeight="1"/>
    <row r="174" s="49" customFormat="1" ht="22.5" customHeight="1"/>
    <row r="175" s="49" customFormat="1" ht="22.5" customHeight="1"/>
    <row r="176" s="49" customFormat="1" ht="22.5" customHeight="1"/>
    <row r="177" s="49" customFormat="1" ht="22.5" customHeight="1"/>
    <row r="178" s="49" customFormat="1" ht="22.5" customHeight="1"/>
    <row r="179" s="49" customFormat="1" ht="22.5" customHeight="1"/>
    <row r="180" s="49" customFormat="1" ht="22.5" customHeight="1"/>
    <row r="181" s="49" customFormat="1" ht="22.5" customHeight="1"/>
    <row r="182" s="49" customFormat="1" ht="22.5" customHeight="1"/>
    <row r="183" s="49" customFormat="1" ht="22.5" customHeight="1"/>
    <row r="184" s="49" customFormat="1" ht="22.5" customHeight="1"/>
    <row r="185" s="49" customFormat="1" ht="22.5" customHeight="1"/>
    <row r="186" s="49" customFormat="1" ht="22.5" customHeight="1"/>
    <row r="187" s="49" customFormat="1" ht="22.5" customHeight="1"/>
    <row r="188" s="49" customFormat="1" ht="22.5" customHeight="1"/>
    <row r="189" s="49" customFormat="1" ht="22.5" customHeight="1"/>
    <row r="190" s="49" customFormat="1" ht="22.5" customHeight="1"/>
    <row r="191" s="49" customFormat="1" ht="22.5" customHeight="1"/>
    <row r="192" s="49" customFormat="1" ht="22.5" customHeight="1"/>
    <row r="193" s="49" customFormat="1" ht="22.5" customHeight="1"/>
    <row r="194" s="49" customFormat="1" ht="22.5" customHeight="1"/>
    <row r="195" s="49" customFormat="1" ht="22.5" customHeight="1"/>
    <row r="196" s="49" customFormat="1" ht="22.5" customHeight="1"/>
    <row r="197" s="49" customFormat="1" ht="22.5" customHeight="1"/>
    <row r="198" s="49" customFormat="1" ht="22.5" customHeight="1"/>
    <row r="199" s="49" customFormat="1" ht="22.5" customHeight="1"/>
    <row r="200" s="49" customFormat="1" ht="22.5" customHeight="1"/>
    <row r="201" s="49" customFormat="1" ht="22.5" customHeight="1"/>
    <row r="202" s="49" customFormat="1" ht="22.5" customHeight="1"/>
    <row r="203" s="49" customFormat="1" ht="22.5" customHeight="1"/>
    <row r="204" s="49" customFormat="1" ht="22.5" customHeight="1"/>
    <row r="205" s="49" customFormat="1" ht="22.5" customHeight="1"/>
    <row r="206" s="49" customFormat="1" ht="22.5" customHeight="1"/>
    <row r="207" s="49" customFormat="1" ht="22.5" customHeight="1"/>
    <row r="208" s="49" customFormat="1" ht="22.5" customHeight="1"/>
    <row r="209" s="49" customFormat="1" ht="22.5" customHeight="1"/>
    <row r="210" s="49" customFormat="1" ht="22.5" customHeight="1"/>
    <row r="211" s="49" customFormat="1" ht="22.5" customHeight="1"/>
    <row r="212" s="49" customFormat="1" ht="22.5" customHeight="1"/>
    <row r="213" s="49" customFormat="1" ht="22.5" customHeight="1"/>
    <row r="214" s="49" customFormat="1" ht="22.5" customHeight="1"/>
    <row r="215" s="49" customFormat="1" ht="22.5" customHeight="1"/>
    <row r="216" s="49" customFormat="1" ht="22.5" customHeight="1"/>
    <row r="217" s="49" customFormat="1" ht="22.5" customHeight="1"/>
    <row r="218" s="49" customFormat="1" ht="22.5" customHeight="1"/>
    <row r="219" s="49" customFormat="1" ht="22.5" customHeight="1"/>
    <row r="220" s="49" customFormat="1" ht="22.5" customHeight="1"/>
    <row r="221" s="49" customFormat="1" ht="22.5" customHeight="1"/>
    <row r="222" s="49" customFormat="1" ht="22.5" customHeight="1"/>
    <row r="223" s="49" customFormat="1" ht="22.5" customHeight="1"/>
    <row r="224" s="4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I2"/>
    <mergeCell ref="A4:D4"/>
    <mergeCell ref="E4:I4"/>
    <mergeCell ref="A5:C5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E21" sqref="E21"/>
    </sheetView>
  </sheetViews>
  <sheetFormatPr defaultColWidth="9.140625" defaultRowHeight="12.75" customHeight="1"/>
  <cols>
    <col min="1" max="3" width="6.00390625" style="49" customWidth="1"/>
    <col min="4" max="4" width="53.140625" style="49" customWidth="1"/>
    <col min="5" max="5" width="16.57421875" style="49" customWidth="1"/>
    <col min="6" max="6" width="18.57421875" style="49" customWidth="1"/>
    <col min="7" max="7" width="19.28125" style="49" customWidth="1"/>
    <col min="8" max="8" width="9.140625" style="49" customWidth="1"/>
    <col min="9" max="16384" width="9.140625" style="50" customWidth="1"/>
  </cols>
  <sheetData>
    <row r="1" s="47" customFormat="1" ht="15" customHeight="1">
      <c r="G1" s="47" t="s">
        <v>62</v>
      </c>
    </row>
    <row r="2" spans="1:7" s="48" customFormat="1" ht="49.5" customHeight="1">
      <c r="A2" s="65" t="s">
        <v>63</v>
      </c>
      <c r="B2" s="65"/>
      <c r="C2" s="65"/>
      <c r="D2" s="52"/>
      <c r="E2" s="52"/>
      <c r="F2" s="52"/>
      <c r="G2" s="52"/>
    </row>
    <row r="3" s="47" customFormat="1" ht="15" customHeight="1">
      <c r="G3" s="47" t="s">
        <v>2</v>
      </c>
    </row>
    <row r="4" spans="1:7" s="49" customFormat="1" ht="22.5" customHeight="1">
      <c r="A4" s="53" t="s">
        <v>5</v>
      </c>
      <c r="B4" s="53"/>
      <c r="C4" s="53"/>
      <c r="D4" s="53"/>
      <c r="E4" s="58" t="s">
        <v>27</v>
      </c>
      <c r="F4" s="58"/>
      <c r="G4" s="58"/>
    </row>
    <row r="5" spans="1:7" s="49" customFormat="1" ht="22.5" customHeight="1">
      <c r="A5" s="96" t="s">
        <v>28</v>
      </c>
      <c r="B5" s="97"/>
      <c r="C5" s="98"/>
      <c r="D5" s="58" t="s">
        <v>29</v>
      </c>
      <c r="E5" s="53" t="s">
        <v>37</v>
      </c>
      <c r="F5" s="53" t="s">
        <v>64</v>
      </c>
      <c r="G5" s="53" t="s">
        <v>65</v>
      </c>
    </row>
    <row r="6" spans="1:7" s="49" customFormat="1" ht="22.5" customHeight="1">
      <c r="A6" s="76" t="s">
        <v>34</v>
      </c>
      <c r="B6" s="76" t="s">
        <v>35</v>
      </c>
      <c r="C6" s="76" t="s">
        <v>36</v>
      </c>
      <c r="D6" s="80" t="s">
        <v>37</v>
      </c>
      <c r="E6" s="68">
        <f>SUM(E7:E20)</f>
        <v>2636.1896020000004</v>
      </c>
      <c r="F6" s="68">
        <f>SUM(F7:F20)</f>
        <v>266.189602</v>
      </c>
      <c r="G6" s="68">
        <f>SUM(G7:G20)</f>
        <v>2370</v>
      </c>
    </row>
    <row r="7" spans="1:7" s="49" customFormat="1" ht="22.5" customHeight="1">
      <c r="A7" s="79" t="s">
        <v>38</v>
      </c>
      <c r="B7" s="79" t="s">
        <v>39</v>
      </c>
      <c r="C7" s="79" t="s">
        <v>39</v>
      </c>
      <c r="D7" s="80" t="s">
        <v>40</v>
      </c>
      <c r="E7" s="68">
        <f>F7+G7</f>
        <v>25.924</v>
      </c>
      <c r="F7" s="68">
        <v>25.924</v>
      </c>
      <c r="G7" s="68"/>
    </row>
    <row r="8" spans="1:7" s="49" customFormat="1" ht="22.5" customHeight="1">
      <c r="A8" s="79" t="s">
        <v>38</v>
      </c>
      <c r="B8" s="79" t="s">
        <v>39</v>
      </c>
      <c r="C8" s="79" t="s">
        <v>41</v>
      </c>
      <c r="D8" s="80" t="s">
        <v>42</v>
      </c>
      <c r="E8" s="68">
        <f aca="true" t="shared" si="0" ref="E8:E20">F8+G8</f>
        <v>11.172128</v>
      </c>
      <c r="F8" s="68">
        <v>11.172128</v>
      </c>
      <c r="G8" s="68"/>
    </row>
    <row r="9" spans="1:7" s="49" customFormat="1" ht="22.5" customHeight="1">
      <c r="A9" s="79" t="s">
        <v>43</v>
      </c>
      <c r="B9" s="79" t="s">
        <v>44</v>
      </c>
      <c r="C9" s="79" t="s">
        <v>52</v>
      </c>
      <c r="D9" s="80" t="s">
        <v>66</v>
      </c>
      <c r="E9" s="68">
        <f t="shared" si="0"/>
        <v>0</v>
      </c>
      <c r="F9" s="68"/>
      <c r="G9" s="68"/>
    </row>
    <row r="10" spans="1:7" s="49" customFormat="1" ht="22.5" customHeight="1">
      <c r="A10" s="79" t="s">
        <v>43</v>
      </c>
      <c r="B10" s="79" t="s">
        <v>44</v>
      </c>
      <c r="C10" s="79" t="s">
        <v>45</v>
      </c>
      <c r="D10" s="80" t="s">
        <v>46</v>
      </c>
      <c r="E10" s="68">
        <f t="shared" si="0"/>
        <v>10.776425</v>
      </c>
      <c r="F10" s="68">
        <v>10.776425</v>
      </c>
      <c r="G10" s="68"/>
    </row>
    <row r="11" spans="1:7" s="49" customFormat="1" ht="22.5" customHeight="1">
      <c r="A11" s="79" t="s">
        <v>47</v>
      </c>
      <c r="B11" s="79" t="s">
        <v>48</v>
      </c>
      <c r="C11" s="79" t="s">
        <v>49</v>
      </c>
      <c r="D11" s="80" t="s">
        <v>50</v>
      </c>
      <c r="E11" s="68">
        <f t="shared" si="0"/>
        <v>1700</v>
      </c>
      <c r="F11" s="68"/>
      <c r="G11" s="68">
        <f>200+1500</f>
        <v>1700</v>
      </c>
    </row>
    <row r="12" spans="1:7" s="49" customFormat="1" ht="22.5" customHeight="1">
      <c r="A12" s="79" t="s">
        <v>51</v>
      </c>
      <c r="B12" s="79" t="s">
        <v>52</v>
      </c>
      <c r="C12" s="79" t="s">
        <v>53</v>
      </c>
      <c r="D12" s="80" t="s">
        <v>54</v>
      </c>
      <c r="E12" s="68">
        <f t="shared" si="0"/>
        <v>556</v>
      </c>
      <c r="F12" s="68"/>
      <c r="G12" s="68">
        <f>481+75</f>
        <v>556</v>
      </c>
    </row>
    <row r="13" spans="1:7" s="49" customFormat="1" ht="22.5" customHeight="1">
      <c r="A13" s="79" t="s">
        <v>55</v>
      </c>
      <c r="B13" s="79" t="s">
        <v>52</v>
      </c>
      <c r="C13" s="79" t="s">
        <v>52</v>
      </c>
      <c r="D13" s="80" t="s">
        <v>67</v>
      </c>
      <c r="E13" s="68">
        <f t="shared" si="0"/>
        <v>0</v>
      </c>
      <c r="F13" s="68"/>
      <c r="G13" s="68"/>
    </row>
    <row r="14" spans="1:7" s="49" customFormat="1" ht="22.5" customHeight="1">
      <c r="A14" s="79" t="s">
        <v>55</v>
      </c>
      <c r="B14" s="79" t="s">
        <v>52</v>
      </c>
      <c r="C14" s="79" t="s">
        <v>45</v>
      </c>
      <c r="D14" s="80" t="s">
        <v>68</v>
      </c>
      <c r="E14" s="68">
        <f t="shared" si="0"/>
        <v>0</v>
      </c>
      <c r="F14" s="68"/>
      <c r="G14" s="68"/>
    </row>
    <row r="15" spans="1:7" s="49" customFormat="1" ht="22.5" customHeight="1">
      <c r="A15" s="79" t="s">
        <v>55</v>
      </c>
      <c r="B15" s="79" t="s">
        <v>52</v>
      </c>
      <c r="C15" s="79" t="s">
        <v>49</v>
      </c>
      <c r="D15" s="80" t="s">
        <v>56</v>
      </c>
      <c r="E15" s="68"/>
      <c r="F15" s="68"/>
      <c r="G15" s="68"/>
    </row>
    <row r="16" spans="1:7" s="49" customFormat="1" ht="22.5" customHeight="1">
      <c r="A16" s="79" t="s">
        <v>55</v>
      </c>
      <c r="B16" s="79" t="s">
        <v>52</v>
      </c>
      <c r="C16" s="79" t="s">
        <v>41</v>
      </c>
      <c r="D16" s="80" t="s">
        <v>57</v>
      </c>
      <c r="E16" s="68">
        <v>61</v>
      </c>
      <c r="F16" s="68"/>
      <c r="G16" s="68">
        <v>61</v>
      </c>
    </row>
    <row r="17" spans="1:7" s="49" customFormat="1" ht="22.5" customHeight="1">
      <c r="A17" s="79" t="s">
        <v>55</v>
      </c>
      <c r="B17" s="79" t="s">
        <v>52</v>
      </c>
      <c r="C17" s="79" t="s">
        <v>69</v>
      </c>
      <c r="D17" s="80" t="s">
        <v>70</v>
      </c>
      <c r="E17" s="68">
        <f t="shared" si="0"/>
        <v>0</v>
      </c>
      <c r="F17" s="68"/>
      <c r="G17" s="68"/>
    </row>
    <row r="18" spans="1:7" s="49" customFormat="1" ht="22.5" customHeight="1">
      <c r="A18" s="79" t="s">
        <v>55</v>
      </c>
      <c r="B18" s="79" t="s">
        <v>52</v>
      </c>
      <c r="C18" s="79" t="s">
        <v>58</v>
      </c>
      <c r="D18" s="80" t="s">
        <v>59</v>
      </c>
      <c r="E18" s="68">
        <f t="shared" si="0"/>
        <v>251.874049</v>
      </c>
      <c r="F18" s="68">
        <v>198.874049</v>
      </c>
      <c r="G18" s="68">
        <v>53</v>
      </c>
    </row>
    <row r="19" spans="1:7" s="49" customFormat="1" ht="22.5" customHeight="1">
      <c r="A19" s="83" t="s">
        <v>60</v>
      </c>
      <c r="B19" s="83" t="s">
        <v>45</v>
      </c>
      <c r="C19" s="83" t="s">
        <v>52</v>
      </c>
      <c r="D19" s="99" t="s">
        <v>61</v>
      </c>
      <c r="E19" s="68">
        <f t="shared" si="0"/>
        <v>19.443</v>
      </c>
      <c r="F19" s="68">
        <v>19.443</v>
      </c>
      <c r="G19" s="68"/>
    </row>
    <row r="20" spans="1:7" s="49" customFormat="1" ht="22.5" customHeight="1">
      <c r="A20" s="88" t="s">
        <v>71</v>
      </c>
      <c r="B20" s="88" t="s">
        <v>49</v>
      </c>
      <c r="C20" s="88" t="s">
        <v>45</v>
      </c>
      <c r="D20" s="64" t="s">
        <v>72</v>
      </c>
      <c r="E20" s="68">
        <f t="shared" si="0"/>
        <v>0</v>
      </c>
      <c r="F20" s="68"/>
      <c r="G20" s="68"/>
    </row>
    <row r="21" s="49" customFormat="1" ht="22.5" customHeight="1"/>
    <row r="22" s="49" customFormat="1" ht="22.5" customHeight="1"/>
    <row r="23" s="49" customFormat="1" ht="22.5" customHeight="1"/>
    <row r="24" s="49" customFormat="1" ht="22.5" customHeight="1"/>
    <row r="25" s="49" customFormat="1" ht="22.5" customHeight="1"/>
    <row r="26" s="49" customFormat="1" ht="22.5" customHeight="1"/>
    <row r="27" s="49" customFormat="1" ht="22.5" customHeight="1"/>
    <row r="28" s="49" customFormat="1" ht="22.5" customHeight="1"/>
    <row r="29" s="49" customFormat="1" ht="22.5" customHeight="1"/>
    <row r="30" s="49" customFormat="1" ht="22.5" customHeight="1"/>
    <row r="31" s="49" customFormat="1" ht="22.5" customHeight="1"/>
    <row r="32" s="49" customFormat="1" ht="22.5" customHeight="1"/>
    <row r="33" s="49" customFormat="1" ht="22.5" customHeight="1"/>
    <row r="34" s="49" customFormat="1" ht="22.5" customHeight="1"/>
    <row r="35" s="49" customFormat="1" ht="22.5" customHeight="1"/>
    <row r="36" s="49" customFormat="1" ht="22.5" customHeight="1"/>
    <row r="37" s="49" customFormat="1" ht="22.5" customHeight="1"/>
    <row r="38" s="49" customFormat="1" ht="22.5" customHeight="1"/>
    <row r="39" s="49" customFormat="1" ht="22.5" customHeight="1"/>
    <row r="40" s="49" customFormat="1" ht="22.5" customHeight="1"/>
    <row r="41" s="49" customFormat="1" ht="22.5" customHeight="1"/>
    <row r="42" s="49" customFormat="1" ht="22.5" customHeight="1"/>
    <row r="43" s="49" customFormat="1" ht="22.5" customHeight="1"/>
    <row r="44" s="49" customFormat="1" ht="22.5" customHeight="1"/>
    <row r="45" s="49" customFormat="1" ht="22.5" customHeight="1"/>
    <row r="46" s="49" customFormat="1" ht="22.5" customHeight="1"/>
    <row r="47" s="49" customFormat="1" ht="22.5" customHeight="1"/>
    <row r="48" s="49" customFormat="1" ht="22.5" customHeight="1"/>
    <row r="49" s="49" customFormat="1" ht="22.5" customHeight="1"/>
    <row r="50" s="49" customFormat="1" ht="22.5" customHeight="1"/>
    <row r="51" s="49" customFormat="1" ht="22.5" customHeight="1"/>
    <row r="52" s="49" customFormat="1" ht="22.5" customHeight="1"/>
    <row r="53" s="49" customFormat="1" ht="22.5" customHeight="1"/>
    <row r="54" s="49" customFormat="1" ht="22.5" customHeight="1"/>
    <row r="55" s="49" customFormat="1" ht="22.5" customHeight="1"/>
    <row r="56" s="49" customFormat="1" ht="22.5" customHeight="1"/>
    <row r="57" s="49" customFormat="1" ht="22.5" customHeight="1"/>
    <row r="58" s="49" customFormat="1" ht="22.5" customHeight="1"/>
    <row r="59" s="49" customFormat="1" ht="22.5" customHeight="1"/>
    <row r="60" s="49" customFormat="1" ht="22.5" customHeight="1"/>
    <row r="61" s="49" customFormat="1" ht="22.5" customHeight="1"/>
    <row r="62" s="49" customFormat="1" ht="22.5" customHeight="1"/>
    <row r="63" s="49" customFormat="1" ht="22.5" customHeight="1"/>
    <row r="64" s="49" customFormat="1" ht="22.5" customHeight="1"/>
    <row r="65" s="49" customFormat="1" ht="22.5" customHeight="1"/>
    <row r="66" s="49" customFormat="1" ht="22.5" customHeight="1"/>
    <row r="67" s="49" customFormat="1" ht="22.5" customHeight="1"/>
    <row r="68" s="49" customFormat="1" ht="22.5" customHeight="1"/>
    <row r="69" s="49" customFormat="1" ht="22.5" customHeight="1"/>
    <row r="70" s="49" customFormat="1" ht="22.5" customHeight="1"/>
    <row r="71" s="49" customFormat="1" ht="22.5" customHeight="1"/>
    <row r="72" s="49" customFormat="1" ht="22.5" customHeight="1"/>
    <row r="73" s="49" customFormat="1" ht="22.5" customHeight="1"/>
    <row r="74" s="49" customFormat="1" ht="22.5" customHeight="1"/>
    <row r="75" s="49" customFormat="1" ht="22.5" customHeight="1"/>
    <row r="76" s="49" customFormat="1" ht="22.5" customHeight="1"/>
    <row r="77" s="49" customFormat="1" ht="22.5" customHeight="1"/>
    <row r="78" s="49" customFormat="1" ht="22.5" customHeight="1"/>
    <row r="79" s="49" customFormat="1" ht="22.5" customHeight="1"/>
    <row r="80" s="49" customFormat="1" ht="22.5" customHeight="1"/>
    <row r="81" s="49" customFormat="1" ht="22.5" customHeight="1"/>
    <row r="82" s="49" customFormat="1" ht="22.5" customHeight="1"/>
    <row r="83" s="49" customFormat="1" ht="22.5" customHeight="1"/>
    <row r="84" s="49" customFormat="1" ht="22.5" customHeight="1"/>
    <row r="85" s="49" customFormat="1" ht="22.5" customHeight="1"/>
    <row r="86" s="49" customFormat="1" ht="22.5" customHeight="1"/>
    <row r="87" s="49" customFormat="1" ht="22.5" customHeight="1"/>
    <row r="88" s="49" customFormat="1" ht="22.5" customHeight="1"/>
    <row r="89" s="49" customFormat="1" ht="22.5" customHeight="1"/>
    <row r="90" s="49" customFormat="1" ht="22.5" customHeight="1"/>
    <row r="91" s="49" customFormat="1" ht="22.5" customHeight="1"/>
    <row r="92" s="49" customFormat="1" ht="22.5" customHeight="1"/>
    <row r="93" s="49" customFormat="1" ht="22.5" customHeight="1"/>
    <row r="94" s="49" customFormat="1" ht="22.5" customHeight="1"/>
    <row r="95" s="49" customFormat="1" ht="22.5" customHeight="1"/>
    <row r="96" s="49" customFormat="1" ht="22.5" customHeight="1"/>
    <row r="97" s="49" customFormat="1" ht="22.5" customHeight="1"/>
    <row r="98" s="49" customFormat="1" ht="22.5" customHeight="1"/>
    <row r="99" s="49" customFormat="1" ht="22.5" customHeight="1"/>
    <row r="100" s="49" customFormat="1" ht="22.5" customHeight="1"/>
    <row r="101" s="49" customFormat="1" ht="22.5" customHeight="1"/>
    <row r="102" s="49" customFormat="1" ht="22.5" customHeight="1"/>
    <row r="103" s="49" customFormat="1" ht="22.5" customHeight="1"/>
    <row r="104" s="49" customFormat="1" ht="22.5" customHeight="1"/>
    <row r="105" s="49" customFormat="1" ht="22.5" customHeight="1"/>
    <row r="106" s="49" customFormat="1" ht="22.5" customHeight="1"/>
    <row r="107" s="49" customFormat="1" ht="22.5" customHeight="1"/>
    <row r="108" s="49" customFormat="1" ht="22.5" customHeight="1"/>
    <row r="109" s="49" customFormat="1" ht="22.5" customHeight="1"/>
    <row r="110" s="49" customFormat="1" ht="22.5" customHeight="1"/>
    <row r="111" s="49" customFormat="1" ht="22.5" customHeight="1"/>
    <row r="112" s="49" customFormat="1" ht="22.5" customHeight="1"/>
    <row r="113" s="49" customFormat="1" ht="22.5" customHeight="1"/>
    <row r="114" s="49" customFormat="1" ht="22.5" customHeight="1"/>
    <row r="115" s="49" customFormat="1" ht="22.5" customHeight="1"/>
    <row r="116" s="49" customFormat="1" ht="22.5" customHeight="1"/>
    <row r="117" s="49" customFormat="1" ht="22.5" customHeight="1"/>
    <row r="118" s="49" customFormat="1" ht="22.5" customHeight="1"/>
    <row r="119" s="49" customFormat="1" ht="22.5" customHeight="1"/>
    <row r="120" s="49" customFormat="1" ht="22.5" customHeight="1"/>
    <row r="121" s="49" customFormat="1" ht="22.5" customHeight="1"/>
    <row r="122" s="49" customFormat="1" ht="22.5" customHeight="1"/>
    <row r="123" s="49" customFormat="1" ht="22.5" customHeight="1"/>
    <row r="124" s="49" customFormat="1" ht="22.5" customHeight="1"/>
    <row r="125" s="49" customFormat="1" ht="22.5" customHeight="1"/>
    <row r="126" s="49" customFormat="1" ht="22.5" customHeight="1"/>
    <row r="127" s="49" customFormat="1" ht="22.5" customHeight="1"/>
    <row r="128" s="49" customFormat="1" ht="22.5" customHeight="1"/>
    <row r="129" s="49" customFormat="1" ht="22.5" customHeight="1"/>
    <row r="130" s="49" customFormat="1" ht="22.5" customHeight="1"/>
    <row r="131" s="49" customFormat="1" ht="22.5" customHeight="1"/>
    <row r="132" s="49" customFormat="1" ht="22.5" customHeight="1"/>
    <row r="133" s="49" customFormat="1" ht="22.5" customHeight="1"/>
    <row r="134" s="49" customFormat="1" ht="22.5" customHeight="1"/>
    <row r="135" s="49" customFormat="1" ht="22.5" customHeight="1"/>
    <row r="136" s="49" customFormat="1" ht="22.5" customHeight="1"/>
    <row r="137" s="49" customFormat="1" ht="22.5" customHeight="1"/>
    <row r="138" s="49" customFormat="1" ht="22.5" customHeight="1"/>
    <row r="139" s="49" customFormat="1" ht="22.5" customHeight="1"/>
    <row r="140" s="49" customFormat="1" ht="22.5" customHeight="1"/>
    <row r="141" s="49" customFormat="1" ht="22.5" customHeight="1"/>
    <row r="142" s="49" customFormat="1" ht="22.5" customHeight="1"/>
    <row r="143" s="49" customFormat="1" ht="22.5" customHeight="1"/>
    <row r="144" s="49" customFormat="1" ht="22.5" customHeight="1"/>
    <row r="145" s="49" customFormat="1" ht="22.5" customHeight="1"/>
    <row r="146" s="49" customFormat="1" ht="22.5" customHeight="1"/>
    <row r="147" s="49" customFormat="1" ht="22.5" customHeight="1"/>
    <row r="148" s="49" customFormat="1" ht="22.5" customHeight="1"/>
    <row r="149" s="49" customFormat="1" ht="22.5" customHeight="1"/>
    <row r="150" s="49" customFormat="1" ht="22.5" customHeight="1"/>
    <row r="151" s="49" customFormat="1" ht="22.5" customHeight="1"/>
    <row r="152" s="49" customFormat="1" ht="22.5" customHeight="1"/>
    <row r="153" s="49" customFormat="1" ht="22.5" customHeight="1"/>
    <row r="154" s="49" customFormat="1" ht="22.5" customHeight="1"/>
    <row r="155" s="49" customFormat="1" ht="22.5" customHeight="1"/>
    <row r="156" s="49" customFormat="1" ht="22.5" customHeight="1"/>
    <row r="157" s="49" customFormat="1" ht="22.5" customHeight="1"/>
    <row r="158" s="49" customFormat="1" ht="22.5" customHeight="1"/>
    <row r="159" s="49" customFormat="1" ht="22.5" customHeight="1"/>
    <row r="160" s="49" customFormat="1" ht="22.5" customHeight="1"/>
    <row r="161" s="49" customFormat="1" ht="22.5" customHeight="1"/>
    <row r="162" s="49" customFormat="1" ht="22.5" customHeight="1"/>
    <row r="163" s="49" customFormat="1" ht="22.5" customHeight="1"/>
    <row r="164" s="49" customFormat="1" ht="22.5" customHeight="1"/>
    <row r="165" s="49" customFormat="1" ht="22.5" customHeight="1"/>
    <row r="166" s="49" customFormat="1" ht="22.5" customHeight="1"/>
    <row r="167" s="49" customFormat="1" ht="22.5" customHeight="1"/>
    <row r="168" s="49" customFormat="1" ht="22.5" customHeight="1"/>
    <row r="169" s="49" customFormat="1" ht="22.5" customHeight="1"/>
    <row r="170" s="49" customFormat="1" ht="22.5" customHeight="1"/>
    <row r="171" s="49" customFormat="1" ht="22.5" customHeight="1"/>
    <row r="172" s="49" customFormat="1" ht="22.5" customHeight="1"/>
    <row r="173" s="49" customFormat="1" ht="22.5" customHeight="1"/>
    <row r="174" s="49" customFormat="1" ht="22.5" customHeight="1"/>
    <row r="175" s="49" customFormat="1" ht="22.5" customHeight="1"/>
    <row r="176" s="49" customFormat="1" ht="22.5" customHeight="1"/>
    <row r="177" s="49" customFormat="1" ht="22.5" customHeight="1"/>
    <row r="178" s="49" customFormat="1" ht="22.5" customHeight="1"/>
    <row r="179" s="49" customFormat="1" ht="22.5" customHeight="1"/>
    <row r="180" s="49" customFormat="1" ht="22.5" customHeight="1"/>
    <row r="181" s="49" customFormat="1" ht="22.5" customHeight="1"/>
    <row r="182" s="49" customFormat="1" ht="22.5" customHeight="1"/>
    <row r="183" s="49" customFormat="1" ht="22.5" customHeight="1"/>
    <row r="184" s="49" customFormat="1" ht="22.5" customHeight="1"/>
    <row r="185" s="49" customFormat="1" ht="22.5" customHeight="1"/>
    <row r="186" s="49" customFormat="1" ht="22.5" customHeight="1"/>
    <row r="187" s="49" customFormat="1" ht="22.5" customHeight="1"/>
    <row r="188" s="49" customFormat="1" ht="22.5" customHeight="1"/>
    <row r="189" s="49" customFormat="1" ht="22.5" customHeight="1"/>
    <row r="190" s="49" customFormat="1" ht="22.5" customHeight="1"/>
    <row r="191" s="49" customFormat="1" ht="22.5" customHeight="1"/>
    <row r="192" s="49" customFormat="1" ht="22.5" customHeight="1"/>
    <row r="193" s="49" customFormat="1" ht="22.5" customHeight="1"/>
    <row r="194" s="49" customFormat="1" ht="22.5" customHeight="1"/>
    <row r="195" s="49" customFormat="1" ht="22.5" customHeight="1"/>
    <row r="196" s="49" customFormat="1" ht="22.5" customHeight="1"/>
    <row r="197" s="49" customFormat="1" ht="22.5" customHeight="1"/>
    <row r="198" s="49" customFormat="1" ht="22.5" customHeight="1"/>
    <row r="199" s="49" customFormat="1" ht="22.5" customHeight="1"/>
    <row r="200" s="49" customFormat="1" ht="22.5" customHeight="1"/>
    <row r="201" s="49" customFormat="1" ht="22.5" customHeight="1"/>
    <row r="202" s="49" customFormat="1" ht="22.5" customHeight="1"/>
    <row r="203" s="49" customFormat="1" ht="22.5" customHeight="1"/>
    <row r="204" s="49" customFormat="1" ht="22.5" customHeight="1"/>
    <row r="205" s="49" customFormat="1" ht="22.5" customHeight="1"/>
    <row r="206" s="49" customFormat="1" ht="22.5" customHeight="1"/>
    <row r="207" s="49" customFormat="1" ht="22.5" customHeight="1"/>
    <row r="208" s="49" customFormat="1" ht="22.5" customHeight="1"/>
    <row r="209" s="49" customFormat="1" ht="22.5" customHeight="1"/>
    <row r="210" s="49" customFormat="1" ht="22.5" customHeight="1"/>
    <row r="211" s="49" customFormat="1" ht="22.5" customHeight="1"/>
    <row r="212" s="49" customFormat="1" ht="22.5" customHeight="1"/>
    <row r="213" s="49" customFormat="1" ht="22.5" customHeight="1"/>
    <row r="214" s="49" customFormat="1" ht="22.5" customHeight="1"/>
    <row r="215" s="49" customFormat="1" ht="22.5" customHeight="1"/>
    <row r="216" s="49" customFormat="1" ht="22.5" customHeight="1"/>
    <row r="217" s="49" customFormat="1" ht="22.5" customHeight="1"/>
    <row r="218" s="49" customFormat="1" ht="22.5" customHeight="1"/>
    <row r="219" s="49" customFormat="1" ht="22.5" customHeight="1"/>
    <row r="220" s="49" customFormat="1" ht="22.5" customHeight="1"/>
    <row r="221" s="49" customFormat="1" ht="22.5" customHeight="1"/>
    <row r="222" s="49" customFormat="1" ht="22.5" customHeight="1"/>
    <row r="223" s="49" customFormat="1" ht="22.5" customHeight="1"/>
    <row r="224" s="49" customFormat="1" ht="22.5" customHeight="1"/>
    <row r="225" s="49" customFormat="1" ht="22.5" customHeight="1"/>
    <row r="226" s="49" customFormat="1" ht="22.5" customHeight="1"/>
    <row r="227" s="49" customFormat="1" ht="22.5" customHeight="1"/>
    <row r="228" s="49" customFormat="1" ht="22.5" customHeight="1"/>
    <row r="229" s="49" customFormat="1" ht="22.5" customHeight="1"/>
    <row r="230" s="49" customFormat="1" ht="22.5" customHeight="1"/>
    <row r="231" s="49" customFormat="1" ht="22.5" customHeight="1"/>
    <row r="232" s="49" customFormat="1" ht="22.5" customHeight="1"/>
    <row r="233" s="49" customFormat="1" ht="22.5" customHeight="1"/>
    <row r="234" s="49" customFormat="1" ht="22.5" customHeight="1"/>
    <row r="235" s="49" customFormat="1" ht="22.5" customHeight="1"/>
    <row r="236" s="49" customFormat="1" ht="22.5" customHeight="1"/>
    <row r="237" s="49" customFormat="1" ht="22.5" customHeight="1"/>
    <row r="238" s="49" customFormat="1" ht="22.5" customHeight="1"/>
    <row r="239" s="49" customFormat="1" ht="22.5" customHeight="1"/>
    <row r="240" s="49" customFormat="1" ht="22.5" customHeight="1"/>
    <row r="241" s="49" customFormat="1" ht="22.5" customHeight="1"/>
    <row r="242" s="49" customFormat="1" ht="22.5" customHeight="1"/>
    <row r="243" s="49" customFormat="1" ht="22.5" customHeight="1"/>
    <row r="244" s="49" customFormat="1" ht="22.5" customHeight="1"/>
    <row r="245" s="49" customFormat="1" ht="22.5" customHeight="1"/>
    <row r="246" s="49" customFormat="1" ht="22.5" customHeight="1"/>
    <row r="247" s="49" customFormat="1" ht="22.5" customHeight="1"/>
    <row r="248" s="49" customFormat="1" ht="22.5" customHeight="1"/>
    <row r="249" s="49" customFormat="1" ht="22.5" customHeight="1"/>
    <row r="250" s="49" customFormat="1" ht="22.5" customHeight="1"/>
    <row r="251" s="49" customFormat="1" ht="22.5" customHeight="1"/>
    <row r="252" s="49" customFormat="1" ht="22.5" customHeight="1"/>
    <row r="253" s="49" customFormat="1" ht="22.5" customHeight="1"/>
    <row r="254" s="49" customFormat="1" ht="22.5" customHeight="1"/>
    <row r="255" s="49" customFormat="1" ht="22.5" customHeight="1"/>
    <row r="256" s="49" customFormat="1" ht="22.5" customHeight="1"/>
    <row r="257" s="49" customFormat="1" ht="22.5" customHeight="1"/>
    <row r="258" s="49" customFormat="1" ht="22.5" customHeight="1"/>
    <row r="259" s="49" customFormat="1" ht="22.5" customHeight="1"/>
    <row r="260" s="49" customFormat="1" ht="22.5" customHeight="1"/>
    <row r="261" s="49" customFormat="1" ht="22.5" customHeight="1"/>
    <row r="262" s="49" customFormat="1" ht="22.5" customHeight="1"/>
    <row r="263" s="49" customFormat="1" ht="22.5" customHeight="1"/>
    <row r="264" s="49" customFormat="1" ht="22.5" customHeight="1"/>
    <row r="265" s="49" customFormat="1" ht="22.5" customHeight="1"/>
    <row r="266" s="49" customFormat="1" ht="22.5" customHeight="1"/>
    <row r="267" s="49" customFormat="1" ht="22.5" customHeight="1"/>
    <row r="268" s="49" customFormat="1" ht="22.5" customHeight="1"/>
    <row r="269" s="49" customFormat="1" ht="22.5" customHeight="1"/>
    <row r="270" s="49" customFormat="1" ht="22.5" customHeight="1"/>
    <row r="271" s="49" customFormat="1" ht="22.5" customHeight="1"/>
    <row r="272" s="49" customFormat="1" ht="22.5" customHeight="1"/>
    <row r="273" s="49" customFormat="1" ht="22.5" customHeight="1"/>
    <row r="274" s="49" customFormat="1" ht="22.5" customHeight="1"/>
    <row r="275" s="49" customFormat="1" ht="22.5" customHeight="1"/>
    <row r="276" s="49" customFormat="1" ht="22.5" customHeight="1"/>
    <row r="277" s="49" customFormat="1" ht="22.5" customHeight="1"/>
    <row r="278" s="49" customFormat="1" ht="22.5" customHeight="1"/>
    <row r="279" s="49" customFormat="1" ht="22.5" customHeight="1"/>
    <row r="280" s="49" customFormat="1" ht="22.5" customHeight="1"/>
    <row r="281" s="49" customFormat="1" ht="22.5" customHeight="1"/>
    <row r="282" s="49" customFormat="1" ht="22.5" customHeight="1"/>
    <row r="283" s="49" customFormat="1" ht="22.5" customHeight="1"/>
    <row r="284" s="49" customFormat="1" ht="22.5" customHeight="1"/>
    <row r="285" s="49" customFormat="1" ht="22.5" customHeight="1"/>
    <row r="286" s="49" customFormat="1" ht="22.5" customHeight="1"/>
    <row r="287" s="49" customFormat="1" ht="22.5" customHeight="1"/>
    <row r="288" s="49" customFormat="1" ht="22.5" customHeight="1"/>
    <row r="289" s="49" customFormat="1" ht="22.5" customHeight="1"/>
    <row r="290" s="49" customFormat="1" ht="22.5" customHeight="1"/>
    <row r="291" s="49" customFormat="1" ht="22.5" customHeight="1"/>
    <row r="292" s="49" customFormat="1" ht="22.5" customHeight="1"/>
    <row r="293" s="49" customFormat="1" ht="22.5" customHeight="1"/>
    <row r="294" s="49" customFormat="1" ht="22.5" customHeight="1"/>
    <row r="295" s="49" customFormat="1" ht="22.5" customHeight="1"/>
    <row r="296" s="49" customFormat="1" ht="22.5" customHeight="1"/>
    <row r="297" s="49" customFormat="1" ht="22.5" customHeight="1"/>
    <row r="298" s="49" customFormat="1" ht="22.5" customHeight="1"/>
    <row r="299" s="49" customFormat="1" ht="22.5" customHeight="1"/>
    <row r="300" s="49" customFormat="1" ht="22.5" customHeight="1"/>
    <row r="301" s="49" customFormat="1" ht="22.5" customHeight="1"/>
    <row r="302" s="49" customFormat="1" ht="22.5" customHeight="1"/>
    <row r="303" s="49" customFormat="1" ht="22.5" customHeight="1"/>
    <row r="304" s="49" customFormat="1" ht="22.5" customHeight="1"/>
    <row r="305" s="49" customFormat="1" ht="22.5" customHeight="1"/>
    <row r="306" s="49" customFormat="1" ht="22.5" customHeight="1"/>
    <row r="307" s="49" customFormat="1" ht="22.5" customHeight="1"/>
    <row r="308" s="49" customFormat="1" ht="22.5" customHeight="1"/>
    <row r="309" s="49" customFormat="1" ht="22.5" customHeight="1"/>
    <row r="310" s="49" customFormat="1" ht="22.5" customHeight="1"/>
    <row r="311" s="49" customFormat="1" ht="22.5" customHeight="1"/>
    <row r="312" s="49" customFormat="1" ht="22.5" customHeight="1"/>
    <row r="313" s="49" customFormat="1" ht="22.5" customHeight="1"/>
    <row r="314" s="49" customFormat="1" ht="22.5" customHeight="1"/>
    <row r="315" s="49" customFormat="1" ht="22.5" customHeight="1"/>
    <row r="316" s="49" customFormat="1" ht="22.5" customHeight="1"/>
    <row r="317" s="49" customFormat="1" ht="22.5" customHeight="1"/>
    <row r="318" s="49" customFormat="1" ht="22.5" customHeight="1"/>
    <row r="319" s="49" customFormat="1" ht="22.5" customHeight="1"/>
    <row r="320" s="49" customFormat="1" ht="22.5" customHeight="1"/>
    <row r="321" s="49" customFormat="1" ht="22.5" customHeight="1"/>
    <row r="322" s="49" customFormat="1" ht="22.5" customHeight="1"/>
    <row r="323" s="49" customFormat="1" ht="22.5" customHeight="1"/>
    <row r="324" s="49" customFormat="1" ht="22.5" customHeight="1"/>
    <row r="325" s="49" customFormat="1" ht="22.5" customHeight="1"/>
    <row r="326" s="49" customFormat="1" ht="22.5" customHeight="1"/>
    <row r="327" s="49" customFormat="1" ht="22.5" customHeight="1"/>
    <row r="328" s="49" customFormat="1" ht="22.5" customHeight="1"/>
    <row r="329" s="49" customFormat="1" ht="22.5" customHeight="1"/>
    <row r="330" s="49" customFormat="1" ht="22.5" customHeight="1"/>
    <row r="331" s="49" customFormat="1" ht="22.5" customHeight="1"/>
    <row r="332" s="4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G2"/>
    <mergeCell ref="A4:D4"/>
    <mergeCell ref="E4:G4"/>
    <mergeCell ref="A5:C5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D19" sqref="D19"/>
    </sheetView>
  </sheetViews>
  <sheetFormatPr defaultColWidth="9.140625" defaultRowHeight="12.75" customHeight="1"/>
  <cols>
    <col min="1" max="1" width="30.7109375" style="49" customWidth="1"/>
    <col min="2" max="2" width="18.28125" style="49" customWidth="1"/>
    <col min="3" max="3" width="27.28125" style="49" customWidth="1"/>
    <col min="4" max="4" width="16.00390625" style="49" customWidth="1"/>
    <col min="5" max="5" width="19.00390625" style="49" customWidth="1"/>
    <col min="6" max="6" width="15.28125" style="49" customWidth="1"/>
    <col min="7" max="7" width="9.140625" style="49" customWidth="1"/>
    <col min="8" max="16384" width="9.140625" style="50" customWidth="1"/>
  </cols>
  <sheetData>
    <row r="1" s="47" customFormat="1" ht="15" customHeight="1">
      <c r="F1" s="47" t="s">
        <v>73</v>
      </c>
    </row>
    <row r="2" s="48" customFormat="1" ht="49.5" customHeight="1">
      <c r="A2" s="65" t="s">
        <v>74</v>
      </c>
    </row>
    <row r="3" s="47" customFormat="1" ht="15" customHeight="1">
      <c r="F3" s="47" t="s">
        <v>2</v>
      </c>
    </row>
    <row r="4" spans="1:6" s="49" customFormat="1" ht="24.75" customHeight="1">
      <c r="A4" s="53" t="s">
        <v>3</v>
      </c>
      <c r="B4" s="53"/>
      <c r="C4" s="53" t="s">
        <v>4</v>
      </c>
      <c r="D4" s="53"/>
      <c r="E4" s="53"/>
      <c r="F4" s="53"/>
    </row>
    <row r="5" spans="1:6" s="49" customFormat="1" ht="24.75" customHeight="1">
      <c r="A5" s="53" t="s">
        <v>5</v>
      </c>
      <c r="B5" s="53" t="s">
        <v>75</v>
      </c>
      <c r="C5" s="53" t="s">
        <v>5</v>
      </c>
      <c r="D5" s="53" t="s">
        <v>75</v>
      </c>
      <c r="E5" s="53"/>
      <c r="F5" s="53"/>
    </row>
    <row r="6" spans="1:6" s="49" customFormat="1" ht="24.75" customHeight="1">
      <c r="A6" s="53"/>
      <c r="B6" s="53"/>
      <c r="C6" s="53"/>
      <c r="D6" s="53" t="s">
        <v>76</v>
      </c>
      <c r="E6" s="53" t="s">
        <v>30</v>
      </c>
      <c r="F6" s="53" t="s">
        <v>31</v>
      </c>
    </row>
    <row r="7" spans="1:6" s="49" customFormat="1" ht="24.75" customHeight="1">
      <c r="A7" s="54" t="s">
        <v>11</v>
      </c>
      <c r="B7" s="68">
        <v>936.189602</v>
      </c>
      <c r="C7" s="54" t="s">
        <v>12</v>
      </c>
      <c r="D7" s="68">
        <f>SUM(E7:F7)</f>
        <v>37.0962128</v>
      </c>
      <c r="E7" s="94">
        <v>37.0962128</v>
      </c>
      <c r="F7" s="55"/>
    </row>
    <row r="8" spans="1:6" s="49" customFormat="1" ht="24.75" customHeight="1">
      <c r="A8" s="80" t="s">
        <v>77</v>
      </c>
      <c r="B8" s="68">
        <v>1700</v>
      </c>
      <c r="C8" s="54" t="s">
        <v>14</v>
      </c>
      <c r="D8" s="68">
        <f>SUM(E8:F8)</f>
        <v>10.776525</v>
      </c>
      <c r="E8" s="94">
        <v>10.776525</v>
      </c>
      <c r="F8" s="55"/>
    </row>
    <row r="9" spans="1:6" s="49" customFormat="1" ht="24.75" customHeight="1">
      <c r="A9" s="54"/>
      <c r="B9" s="68"/>
      <c r="C9" s="54" t="s">
        <v>18</v>
      </c>
      <c r="D9" s="68">
        <f aca="true" t="shared" si="0" ref="D7:D13">SUM(E9:F9)</f>
        <v>1700</v>
      </c>
      <c r="E9" s="68"/>
      <c r="F9" s="68">
        <f>1500+200</f>
        <v>1700</v>
      </c>
    </row>
    <row r="10" spans="1:6" s="49" customFormat="1" ht="24.75" customHeight="1">
      <c r="A10" s="54"/>
      <c r="B10" s="68"/>
      <c r="C10" s="54" t="s">
        <v>19</v>
      </c>
      <c r="D10" s="68">
        <f t="shared" si="0"/>
        <v>556</v>
      </c>
      <c r="E10" s="94">
        <f>481+75</f>
        <v>556</v>
      </c>
      <c r="F10" s="55"/>
    </row>
    <row r="11" spans="1:6" s="49" customFormat="1" ht="24.75" customHeight="1">
      <c r="A11" s="54"/>
      <c r="B11" s="68"/>
      <c r="C11" s="54" t="s">
        <v>20</v>
      </c>
      <c r="D11" s="68">
        <f t="shared" si="0"/>
        <v>312.874049</v>
      </c>
      <c r="E11" s="94">
        <v>312.874049</v>
      </c>
      <c r="F11" s="55"/>
    </row>
    <row r="12" spans="1:6" s="49" customFormat="1" ht="24.75" customHeight="1">
      <c r="A12" s="54"/>
      <c r="B12" s="68"/>
      <c r="C12" s="54" t="s">
        <v>21</v>
      </c>
      <c r="D12" s="68">
        <f t="shared" si="0"/>
        <v>19.443</v>
      </c>
      <c r="E12" s="94">
        <v>19.443</v>
      </c>
      <c r="F12" s="55"/>
    </row>
    <row r="13" spans="1:6" s="49" customFormat="1" ht="24.75" customHeight="1">
      <c r="A13" s="54"/>
      <c r="B13" s="68"/>
      <c r="C13" s="54" t="s">
        <v>22</v>
      </c>
      <c r="D13" s="68">
        <f t="shared" si="0"/>
        <v>0</v>
      </c>
      <c r="E13" s="68"/>
      <c r="F13" s="55"/>
    </row>
    <row r="14" spans="1:6" s="49" customFormat="1" ht="24.75" customHeight="1">
      <c r="A14" s="54"/>
      <c r="B14" s="68"/>
      <c r="C14" s="54"/>
      <c r="D14" s="68"/>
      <c r="E14" s="68"/>
      <c r="F14" s="55"/>
    </row>
    <row r="15" spans="1:6" s="49" customFormat="1" ht="24.75" customHeight="1">
      <c r="A15" s="54" t="s">
        <v>23</v>
      </c>
      <c r="B15" s="68">
        <f>SUM(B7:B8)</f>
        <v>2636.189602</v>
      </c>
      <c r="C15" s="54" t="s">
        <v>24</v>
      </c>
      <c r="D15" s="68">
        <f>SUM(E15:F15)</f>
        <v>2636.1897868</v>
      </c>
      <c r="E15" s="68">
        <f>SUM(E7:E13)</f>
        <v>936.1897868</v>
      </c>
      <c r="F15" s="68">
        <f>SUM(F7:F13)</f>
        <v>1700</v>
      </c>
    </row>
    <row r="16" s="49" customFormat="1" ht="24.75" customHeight="1"/>
    <row r="17" s="49" customFormat="1" ht="24.75" customHeight="1"/>
    <row r="18" s="49" customFormat="1" ht="24.75" customHeight="1">
      <c r="D18" s="95"/>
    </row>
    <row r="19" s="49" customFormat="1" ht="24.75" customHeight="1"/>
    <row r="20" s="49" customFormat="1" ht="24.75" customHeight="1"/>
    <row r="21" s="49" customFormat="1" ht="24.75" customHeight="1"/>
    <row r="22" s="49" customFormat="1" ht="24.75" customHeight="1"/>
    <row r="23" s="49" customFormat="1" ht="24.75" customHeight="1"/>
    <row r="24" s="49" customFormat="1" ht="24.75" customHeight="1"/>
    <row r="25" s="49" customFormat="1" ht="24.75" customHeight="1"/>
    <row r="26" s="49" customFormat="1" ht="24.75" customHeight="1"/>
    <row r="27" s="49" customFormat="1" ht="24.75" customHeight="1"/>
    <row r="28" s="49" customFormat="1" ht="24.75" customHeight="1"/>
    <row r="29" s="49" customFormat="1" ht="24.75" customHeight="1"/>
    <row r="30" s="49" customFormat="1" ht="24.75" customHeight="1"/>
    <row r="31" s="49" customFormat="1" ht="24.75" customHeight="1"/>
    <row r="32" s="49" customFormat="1" ht="24.75" customHeight="1"/>
    <row r="33" s="49" customFormat="1" ht="24.75" customHeight="1"/>
    <row r="34" s="49" customFormat="1" ht="24.75" customHeight="1"/>
    <row r="35" s="49" customFormat="1" ht="24.75" customHeight="1"/>
    <row r="36" s="49" customFormat="1" ht="24.75" customHeight="1"/>
    <row r="37" s="49" customFormat="1" ht="24.75" customHeight="1"/>
    <row r="38" s="49" customFormat="1" ht="24.75" customHeight="1"/>
    <row r="39" s="49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workbookViewId="0" topLeftCell="A13">
      <selection activeCell="G18" sqref="G18"/>
    </sheetView>
  </sheetViews>
  <sheetFormatPr defaultColWidth="9.140625" defaultRowHeight="12.75" customHeight="1"/>
  <cols>
    <col min="1" max="1" width="4.57421875" style="49" customWidth="1"/>
    <col min="2" max="3" width="3.57421875" style="49" customWidth="1"/>
    <col min="4" max="4" width="34.140625" style="49" customWidth="1"/>
    <col min="5" max="10" width="9.57421875" style="49" customWidth="1"/>
    <col min="11" max="11" width="8.7109375" style="49" customWidth="1"/>
    <col min="12" max="12" width="8.7109375" style="50" customWidth="1"/>
    <col min="13" max="13" width="9.57421875" style="50" customWidth="1"/>
    <col min="14" max="16384" width="9.140625" style="50" customWidth="1"/>
  </cols>
  <sheetData>
    <row r="1" s="47" customFormat="1" ht="15" customHeight="1">
      <c r="M1" s="47" t="s">
        <v>78</v>
      </c>
    </row>
    <row r="2" spans="1:13" s="48" customFormat="1" ht="49.5" customHeight="1">
      <c r="A2" s="70" t="s">
        <v>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="47" customFormat="1" ht="15" customHeight="1">
      <c r="M3" s="47" t="s">
        <v>2</v>
      </c>
    </row>
    <row r="4" spans="1:13" s="49" customFormat="1" ht="34.5" customHeight="1">
      <c r="A4" s="53" t="s">
        <v>5</v>
      </c>
      <c r="B4" s="53"/>
      <c r="C4" s="53"/>
      <c r="D4" s="53"/>
      <c r="E4" s="58" t="s">
        <v>80</v>
      </c>
      <c r="F4" s="58"/>
      <c r="G4" s="71"/>
      <c r="H4" s="58" t="s">
        <v>27</v>
      </c>
      <c r="I4" s="58"/>
      <c r="J4" s="71"/>
      <c r="K4" s="89" t="s">
        <v>81</v>
      </c>
      <c r="L4" s="89"/>
      <c r="M4" s="89"/>
    </row>
    <row r="5" spans="1:13" s="49" customFormat="1" ht="22.5" customHeight="1">
      <c r="A5" s="72" t="s">
        <v>28</v>
      </c>
      <c r="B5" s="73"/>
      <c r="C5" s="74"/>
      <c r="D5" s="53" t="s">
        <v>29</v>
      </c>
      <c r="E5" s="53" t="s">
        <v>37</v>
      </c>
      <c r="F5" s="53" t="s">
        <v>64</v>
      </c>
      <c r="G5" s="75" t="s">
        <v>65</v>
      </c>
      <c r="H5" s="53" t="s">
        <v>37</v>
      </c>
      <c r="I5" s="53" t="s">
        <v>64</v>
      </c>
      <c r="J5" s="75" t="s">
        <v>65</v>
      </c>
      <c r="K5" s="89" t="s">
        <v>37</v>
      </c>
      <c r="L5" s="89" t="s">
        <v>64</v>
      </c>
      <c r="M5" s="89" t="s">
        <v>65</v>
      </c>
    </row>
    <row r="6" spans="1:13" s="49" customFormat="1" ht="22.5" customHeight="1">
      <c r="A6" s="76" t="s">
        <v>34</v>
      </c>
      <c r="B6" s="76" t="s">
        <v>35</v>
      </c>
      <c r="C6" s="76" t="s">
        <v>36</v>
      </c>
      <c r="D6" s="54" t="s">
        <v>37</v>
      </c>
      <c r="E6" s="77">
        <v>182.73</v>
      </c>
      <c r="F6" s="77">
        <v>182.73</v>
      </c>
      <c r="G6" s="77"/>
      <c r="H6" s="78">
        <f>SUM(H7:H20)</f>
        <v>936.189701</v>
      </c>
      <c r="I6" s="78">
        <f>SUM(I7:I20)</f>
        <v>266.189701</v>
      </c>
      <c r="J6" s="78">
        <f>SUM(J7:J20)</f>
        <v>670</v>
      </c>
      <c r="K6" s="90">
        <f>(H6-E6)/E6</f>
        <v>4.123349756471296</v>
      </c>
      <c r="L6" s="90">
        <f>(I6-F6)/F6</f>
        <v>0.4567378153559899</v>
      </c>
      <c r="M6" s="90" t="e">
        <f>(J6-G6)/G6</f>
        <v>#DIV/0!</v>
      </c>
    </row>
    <row r="7" spans="1:13" s="49" customFormat="1" ht="33" customHeight="1">
      <c r="A7" s="79" t="s">
        <v>38</v>
      </c>
      <c r="B7" s="79" t="s">
        <v>39</v>
      </c>
      <c r="C7" s="79" t="s">
        <v>39</v>
      </c>
      <c r="D7" s="80" t="s">
        <v>40</v>
      </c>
      <c r="E7" s="77">
        <v>18.04</v>
      </c>
      <c r="F7" s="77">
        <v>18.04</v>
      </c>
      <c r="G7" s="77"/>
      <c r="H7" s="77">
        <f>I7+J7</f>
        <v>25.924</v>
      </c>
      <c r="I7" s="77">
        <v>25.924</v>
      </c>
      <c r="J7" s="78"/>
      <c r="K7" s="90">
        <f>(H7-E7)/E7</f>
        <v>0.4370288248337029</v>
      </c>
      <c r="L7" s="90">
        <f>(I7-F7)/F7</f>
        <v>0.4370288248337029</v>
      </c>
      <c r="M7" s="90"/>
    </row>
    <row r="8" spans="1:13" s="49" customFormat="1" ht="22.5" customHeight="1">
      <c r="A8" s="79" t="s">
        <v>38</v>
      </c>
      <c r="B8" s="79" t="s">
        <v>39</v>
      </c>
      <c r="C8" s="79" t="s">
        <v>41</v>
      </c>
      <c r="D8" s="54" t="s">
        <v>42</v>
      </c>
      <c r="E8" s="77">
        <v>9.02</v>
      </c>
      <c r="F8" s="77">
        <v>9.02</v>
      </c>
      <c r="G8" s="77"/>
      <c r="H8" s="77">
        <f>I8+J8</f>
        <v>11.172128</v>
      </c>
      <c r="I8" s="77">
        <v>11.172128</v>
      </c>
      <c r="J8" s="78"/>
      <c r="K8" s="90">
        <f>(H8-E8)/E8</f>
        <v>0.23859512195121965</v>
      </c>
      <c r="L8" s="90">
        <f>(I8-F8)/F8</f>
        <v>0.23859512195121965</v>
      </c>
      <c r="M8" s="90"/>
    </row>
    <row r="9" spans="1:13" s="49" customFormat="1" ht="22.5" customHeight="1">
      <c r="A9" s="79" t="s">
        <v>43</v>
      </c>
      <c r="B9" s="79" t="s">
        <v>44</v>
      </c>
      <c r="C9" s="79" t="s">
        <v>52</v>
      </c>
      <c r="D9" s="54" t="s">
        <v>66</v>
      </c>
      <c r="E9" s="77"/>
      <c r="F9" s="77"/>
      <c r="G9" s="77"/>
      <c r="H9" s="77">
        <f>I9+J9</f>
        <v>0</v>
      </c>
      <c r="I9" s="77"/>
      <c r="J9" s="78"/>
      <c r="K9" s="90" t="e">
        <f>(H9-E9)/E9</f>
        <v>#DIV/0!</v>
      </c>
      <c r="L9" s="90" t="e">
        <f>(I9-F9)/F9</f>
        <v>#DIV/0!</v>
      </c>
      <c r="M9" s="90"/>
    </row>
    <row r="10" spans="1:13" s="49" customFormat="1" ht="22.5" customHeight="1">
      <c r="A10" s="79" t="s">
        <v>43</v>
      </c>
      <c r="B10" s="79" t="s">
        <v>44</v>
      </c>
      <c r="C10" s="79" t="s">
        <v>45</v>
      </c>
      <c r="D10" s="54" t="s">
        <v>46</v>
      </c>
      <c r="E10" s="77">
        <v>7.5</v>
      </c>
      <c r="F10" s="77">
        <v>7.5</v>
      </c>
      <c r="G10" s="77"/>
      <c r="H10" s="77">
        <f>I10+J10</f>
        <v>10.776524</v>
      </c>
      <c r="I10" s="77">
        <v>10.776524</v>
      </c>
      <c r="J10" s="78"/>
      <c r="K10" s="90"/>
      <c r="L10" s="90"/>
      <c r="M10" s="90"/>
    </row>
    <row r="11" spans="1:13" s="49" customFormat="1" ht="22.5" customHeight="1">
      <c r="A11" s="79" t="s">
        <v>82</v>
      </c>
      <c r="B11" s="79" t="s">
        <v>83</v>
      </c>
      <c r="C11" s="79" t="s">
        <v>52</v>
      </c>
      <c r="D11" s="80" t="s">
        <v>84</v>
      </c>
      <c r="E11" s="81"/>
      <c r="F11" s="81"/>
      <c r="G11" s="81"/>
      <c r="H11" s="77">
        <f>I11+J11</f>
        <v>0</v>
      </c>
      <c r="I11" s="77"/>
      <c r="J11" s="78"/>
      <c r="K11" s="90" t="e">
        <f>(H11-E11)/E11</f>
        <v>#DIV/0!</v>
      </c>
      <c r="L11" s="90"/>
      <c r="M11" s="90" t="e">
        <f>(J11-G11)/G11</f>
        <v>#DIV/0!</v>
      </c>
    </row>
    <row r="12" spans="1:13" s="49" customFormat="1" ht="22.5" customHeight="1">
      <c r="A12" s="79" t="s">
        <v>51</v>
      </c>
      <c r="B12" s="79" t="s">
        <v>52</v>
      </c>
      <c r="C12" s="79" t="s">
        <v>53</v>
      </c>
      <c r="D12" s="54" t="s">
        <v>54</v>
      </c>
      <c r="E12" s="77"/>
      <c r="F12" s="77"/>
      <c r="G12" s="77"/>
      <c r="H12" s="77">
        <f aca="true" t="shared" si="0" ref="H12:H21">I12+J12</f>
        <v>556</v>
      </c>
      <c r="I12" s="77"/>
      <c r="J12" s="78">
        <f>481+75</f>
        <v>556</v>
      </c>
      <c r="K12" s="90"/>
      <c r="L12" s="90"/>
      <c r="M12" s="90"/>
    </row>
    <row r="13" spans="1:13" s="49" customFormat="1" ht="22.5" customHeight="1">
      <c r="A13" s="79" t="s">
        <v>55</v>
      </c>
      <c r="B13" s="79" t="s">
        <v>52</v>
      </c>
      <c r="C13" s="79" t="s">
        <v>52</v>
      </c>
      <c r="D13" s="54" t="s">
        <v>67</v>
      </c>
      <c r="E13" s="77"/>
      <c r="F13" s="77"/>
      <c r="G13" s="77"/>
      <c r="H13" s="77">
        <f t="shared" si="0"/>
        <v>0</v>
      </c>
      <c r="I13" s="77"/>
      <c r="J13" s="78"/>
      <c r="K13" s="90" t="e">
        <f>(H13-E13)/E13</f>
        <v>#DIV/0!</v>
      </c>
      <c r="L13" s="90" t="e">
        <f>(I13-F13)/F13</f>
        <v>#DIV/0!</v>
      </c>
      <c r="M13" s="90"/>
    </row>
    <row r="14" spans="1:13" s="49" customFormat="1" ht="22.5" customHeight="1">
      <c r="A14" s="79" t="s">
        <v>55</v>
      </c>
      <c r="B14" s="79" t="s">
        <v>52</v>
      </c>
      <c r="C14" s="79" t="s">
        <v>45</v>
      </c>
      <c r="D14" s="80" t="s">
        <v>68</v>
      </c>
      <c r="E14" s="77"/>
      <c r="F14" s="77"/>
      <c r="G14" s="77"/>
      <c r="H14" s="77">
        <f t="shared" si="0"/>
        <v>0</v>
      </c>
      <c r="I14" s="77"/>
      <c r="J14" s="78"/>
      <c r="K14" s="90"/>
      <c r="L14" s="90"/>
      <c r="M14" s="90"/>
    </row>
    <row r="15" spans="1:13" s="49" customFormat="1" ht="22.5" customHeight="1">
      <c r="A15" s="79" t="s">
        <v>55</v>
      </c>
      <c r="B15" s="79" t="s">
        <v>52</v>
      </c>
      <c r="C15" s="79" t="s">
        <v>49</v>
      </c>
      <c r="D15" s="80" t="s">
        <v>56</v>
      </c>
      <c r="E15" s="82"/>
      <c r="F15" s="82"/>
      <c r="G15" s="82"/>
      <c r="H15" s="77">
        <f t="shared" si="0"/>
        <v>0</v>
      </c>
      <c r="I15" s="77"/>
      <c r="J15" s="78"/>
      <c r="K15" s="90"/>
      <c r="L15" s="90"/>
      <c r="M15" s="90"/>
    </row>
    <row r="16" spans="1:13" s="49" customFormat="1" ht="22.5" customHeight="1">
      <c r="A16" s="79" t="s">
        <v>55</v>
      </c>
      <c r="B16" s="79" t="s">
        <v>52</v>
      </c>
      <c r="C16" s="79" t="s">
        <v>41</v>
      </c>
      <c r="D16" s="80" t="s">
        <v>57</v>
      </c>
      <c r="E16" s="82"/>
      <c r="F16" s="82"/>
      <c r="G16" s="82"/>
      <c r="H16" s="77">
        <f t="shared" si="0"/>
        <v>61</v>
      </c>
      <c r="I16" s="77"/>
      <c r="J16" s="78">
        <v>61</v>
      </c>
      <c r="K16" s="90"/>
      <c r="L16" s="90"/>
      <c r="M16" s="90"/>
    </row>
    <row r="17" spans="1:13" s="49" customFormat="1" ht="22.5" customHeight="1">
      <c r="A17" s="79" t="s">
        <v>55</v>
      </c>
      <c r="B17" s="79" t="s">
        <v>52</v>
      </c>
      <c r="C17" s="79" t="s">
        <v>69</v>
      </c>
      <c r="D17" s="80" t="s">
        <v>70</v>
      </c>
      <c r="E17" s="82"/>
      <c r="F17" s="82"/>
      <c r="G17" s="82"/>
      <c r="H17" s="77">
        <f t="shared" si="0"/>
        <v>0</v>
      </c>
      <c r="I17" s="77"/>
      <c r="J17" s="78"/>
      <c r="K17" s="90"/>
      <c r="L17" s="90"/>
      <c r="M17" s="90"/>
    </row>
    <row r="18" spans="1:13" s="49" customFormat="1" ht="22.5" customHeight="1">
      <c r="A18" s="79" t="s">
        <v>55</v>
      </c>
      <c r="B18" s="79" t="s">
        <v>52</v>
      </c>
      <c r="C18" s="79" t="s">
        <v>58</v>
      </c>
      <c r="D18" s="54" t="s">
        <v>59</v>
      </c>
      <c r="E18" s="77">
        <v>134.64</v>
      </c>
      <c r="F18" s="77">
        <v>134.64</v>
      </c>
      <c r="G18" s="77"/>
      <c r="H18" s="77">
        <f t="shared" si="0"/>
        <v>251.874049</v>
      </c>
      <c r="I18" s="77">
        <v>198.874049</v>
      </c>
      <c r="J18" s="78">
        <v>53</v>
      </c>
      <c r="K18" s="90">
        <f>(H18-E18)/E18</f>
        <v>0.8707222890671423</v>
      </c>
      <c r="L18" s="90">
        <f>(I18-F18)/F18</f>
        <v>0.477079983660131</v>
      </c>
      <c r="M18" s="90" t="e">
        <f>(J18-G18)/G18</f>
        <v>#DIV/0!</v>
      </c>
    </row>
    <row r="19" spans="1:13" s="49" customFormat="1" ht="22.5" customHeight="1">
      <c r="A19" s="83" t="s">
        <v>55</v>
      </c>
      <c r="B19" s="84" t="s">
        <v>49</v>
      </c>
      <c r="C19" s="84" t="s">
        <v>58</v>
      </c>
      <c r="D19" s="85" t="s">
        <v>85</v>
      </c>
      <c r="E19" s="86"/>
      <c r="F19" s="86"/>
      <c r="G19" s="86"/>
      <c r="H19" s="87">
        <f t="shared" si="0"/>
        <v>0</v>
      </c>
      <c r="I19" s="87"/>
      <c r="J19" s="91"/>
      <c r="K19" s="92"/>
      <c r="L19" s="92"/>
      <c r="M19" s="92"/>
    </row>
    <row r="20" spans="1:13" s="49" customFormat="1" ht="22.5" customHeight="1">
      <c r="A20" s="88" t="s">
        <v>60</v>
      </c>
      <c r="B20" s="88" t="s">
        <v>45</v>
      </c>
      <c r="C20" s="88" t="s">
        <v>52</v>
      </c>
      <c r="D20" s="64" t="s">
        <v>61</v>
      </c>
      <c r="E20" s="67">
        <v>13.53</v>
      </c>
      <c r="F20" s="67">
        <v>13.53</v>
      </c>
      <c r="G20" s="67"/>
      <c r="H20" s="67">
        <f t="shared" si="0"/>
        <v>19.443</v>
      </c>
      <c r="I20" s="67">
        <v>19.443</v>
      </c>
      <c r="J20" s="67"/>
      <c r="K20" s="93">
        <f>(H20-E20)/E20</f>
        <v>0.43702882483370303</v>
      </c>
      <c r="L20" s="93">
        <f>(I20-F20)/F20</f>
        <v>0.43702882483370303</v>
      </c>
      <c r="M20" s="93"/>
    </row>
    <row r="21" s="49" customFormat="1" ht="22.5" customHeight="1"/>
    <row r="22" s="49" customFormat="1" ht="22.5" customHeight="1"/>
    <row r="23" s="49" customFormat="1" ht="22.5" customHeight="1"/>
    <row r="24" s="49" customFormat="1" ht="22.5" customHeight="1"/>
    <row r="25" s="49" customFormat="1" ht="22.5" customHeight="1"/>
    <row r="26" s="49" customFormat="1" ht="22.5" customHeight="1"/>
    <row r="27" s="49" customFormat="1" ht="22.5" customHeight="1"/>
    <row r="28" s="49" customFormat="1" ht="22.5" customHeight="1"/>
    <row r="29" s="49" customFormat="1" ht="22.5" customHeight="1"/>
    <row r="30" s="49" customFormat="1" ht="22.5" customHeight="1"/>
    <row r="31" s="49" customFormat="1" ht="22.5" customHeight="1"/>
    <row r="32" s="49" customFormat="1" ht="22.5" customHeight="1"/>
    <row r="33" s="49" customFormat="1" ht="22.5" customHeight="1"/>
    <row r="34" s="49" customFormat="1" ht="22.5" customHeight="1"/>
    <row r="35" s="49" customFormat="1" ht="22.5" customHeight="1"/>
    <row r="36" s="49" customFormat="1" ht="22.5" customHeight="1"/>
    <row r="37" s="49" customFormat="1" ht="22.5" customHeight="1"/>
    <row r="38" s="49" customFormat="1" ht="22.5" customHeight="1"/>
    <row r="39" s="49" customFormat="1" ht="22.5" customHeight="1"/>
    <row r="40" s="49" customFormat="1" ht="22.5" customHeight="1"/>
    <row r="41" s="49" customFormat="1" ht="22.5" customHeight="1"/>
    <row r="42" s="49" customFormat="1" ht="22.5" customHeight="1"/>
    <row r="43" s="49" customFormat="1" ht="22.5" customHeight="1"/>
    <row r="44" s="49" customFormat="1" ht="22.5" customHeight="1"/>
    <row r="45" s="49" customFormat="1" ht="22.5" customHeight="1"/>
    <row r="46" s="49" customFormat="1" ht="22.5" customHeight="1"/>
    <row r="47" s="49" customFormat="1" ht="22.5" customHeight="1"/>
    <row r="48" s="49" customFormat="1" ht="22.5" customHeight="1"/>
    <row r="49" s="49" customFormat="1" ht="22.5" customHeight="1"/>
    <row r="50" s="49" customFormat="1" ht="22.5" customHeight="1"/>
    <row r="51" s="49" customFormat="1" ht="22.5" customHeight="1"/>
    <row r="52" s="49" customFormat="1" ht="22.5" customHeight="1"/>
    <row r="53" s="49" customFormat="1" ht="22.5" customHeight="1"/>
    <row r="54" s="49" customFormat="1" ht="22.5" customHeight="1"/>
    <row r="55" s="49" customFormat="1" ht="22.5" customHeight="1"/>
    <row r="56" s="49" customFormat="1" ht="22.5" customHeight="1"/>
    <row r="57" s="49" customFormat="1" ht="22.5" customHeight="1"/>
    <row r="58" s="49" customFormat="1" ht="22.5" customHeight="1"/>
    <row r="59" s="49" customFormat="1" ht="22.5" customHeight="1"/>
    <row r="60" s="49" customFormat="1" ht="22.5" customHeight="1"/>
    <row r="61" s="49" customFormat="1" ht="22.5" customHeight="1"/>
    <row r="62" s="49" customFormat="1" ht="22.5" customHeight="1"/>
    <row r="63" s="49" customFormat="1" ht="22.5" customHeight="1"/>
    <row r="64" s="49" customFormat="1" ht="22.5" customHeight="1"/>
    <row r="65" s="49" customFormat="1" ht="22.5" customHeight="1"/>
    <row r="66" s="49" customFormat="1" ht="22.5" customHeight="1"/>
    <row r="67" s="49" customFormat="1" ht="22.5" customHeight="1"/>
    <row r="68" s="49" customFormat="1" ht="22.5" customHeight="1"/>
    <row r="69" s="49" customFormat="1" ht="22.5" customHeight="1"/>
    <row r="70" s="49" customFormat="1" ht="22.5" customHeight="1"/>
    <row r="71" s="49" customFormat="1" ht="22.5" customHeight="1"/>
    <row r="72" s="49" customFormat="1" ht="22.5" customHeight="1"/>
    <row r="73" s="49" customFormat="1" ht="22.5" customHeight="1"/>
    <row r="74" s="49" customFormat="1" ht="22.5" customHeight="1"/>
    <row r="75" s="49" customFormat="1" ht="22.5" customHeight="1"/>
    <row r="76" s="49" customFormat="1" ht="22.5" customHeight="1"/>
    <row r="77" s="49" customFormat="1" ht="22.5" customHeight="1"/>
    <row r="78" s="49" customFormat="1" ht="22.5" customHeight="1"/>
    <row r="79" s="49" customFormat="1" ht="22.5" customHeight="1"/>
    <row r="80" s="49" customFormat="1" ht="22.5" customHeight="1"/>
    <row r="81" s="49" customFormat="1" ht="22.5" customHeight="1"/>
    <row r="82" s="49" customFormat="1" ht="22.5" customHeight="1"/>
    <row r="83" s="49" customFormat="1" ht="22.5" customHeight="1"/>
    <row r="84" s="49" customFormat="1" ht="22.5" customHeight="1"/>
    <row r="85" s="49" customFormat="1" ht="22.5" customHeight="1"/>
    <row r="86" s="49" customFormat="1" ht="22.5" customHeight="1"/>
    <row r="87" s="49" customFormat="1" ht="22.5" customHeight="1"/>
    <row r="88" s="49" customFormat="1" ht="22.5" customHeight="1"/>
    <row r="89" s="49" customFormat="1" ht="22.5" customHeight="1"/>
    <row r="90" s="49" customFormat="1" ht="22.5" customHeight="1"/>
    <row r="91" s="49" customFormat="1" ht="22.5" customHeight="1"/>
    <row r="92" s="49" customFormat="1" ht="22.5" customHeight="1"/>
    <row r="93" s="49" customFormat="1" ht="22.5" customHeight="1"/>
    <row r="94" s="49" customFormat="1" ht="22.5" customHeight="1"/>
    <row r="95" s="49" customFormat="1" ht="22.5" customHeight="1"/>
    <row r="96" s="49" customFormat="1" ht="22.5" customHeight="1"/>
    <row r="97" s="49" customFormat="1" ht="22.5" customHeight="1"/>
    <row r="98" s="49" customFormat="1" ht="22.5" customHeight="1"/>
    <row r="99" s="49" customFormat="1" ht="22.5" customHeight="1"/>
    <row r="100" s="49" customFormat="1" ht="22.5" customHeight="1"/>
    <row r="101" s="49" customFormat="1" ht="22.5" customHeight="1"/>
    <row r="102" s="49" customFormat="1" ht="22.5" customHeight="1"/>
    <row r="103" s="49" customFormat="1" ht="22.5" customHeight="1"/>
    <row r="104" s="49" customFormat="1" ht="22.5" customHeight="1"/>
    <row r="105" s="49" customFormat="1" ht="22.5" customHeight="1"/>
    <row r="106" s="49" customFormat="1" ht="22.5" customHeight="1"/>
    <row r="107" s="49" customFormat="1" ht="22.5" customHeight="1"/>
    <row r="108" s="49" customFormat="1" ht="22.5" customHeight="1"/>
    <row r="109" s="49" customFormat="1" ht="22.5" customHeight="1"/>
    <row r="110" s="49" customFormat="1" ht="22.5" customHeight="1"/>
    <row r="111" s="49" customFormat="1" ht="22.5" customHeight="1"/>
    <row r="112" s="49" customFormat="1" ht="22.5" customHeight="1"/>
    <row r="113" s="49" customFormat="1" ht="22.5" customHeight="1"/>
    <row r="114" s="49" customFormat="1" ht="22.5" customHeight="1"/>
    <row r="115" s="49" customFormat="1" ht="22.5" customHeight="1"/>
    <row r="116" s="49" customFormat="1" ht="22.5" customHeight="1"/>
    <row r="117" s="49" customFormat="1" ht="22.5" customHeight="1"/>
    <row r="118" s="49" customFormat="1" ht="22.5" customHeight="1"/>
    <row r="119" s="49" customFormat="1" ht="22.5" customHeight="1"/>
    <row r="120" s="49" customFormat="1" ht="22.5" customHeight="1"/>
    <row r="121" s="49" customFormat="1" ht="22.5" customHeight="1"/>
    <row r="122" s="49" customFormat="1" ht="22.5" customHeight="1"/>
    <row r="123" s="49" customFormat="1" ht="22.5" customHeight="1"/>
    <row r="124" s="49" customFormat="1" ht="22.5" customHeight="1"/>
    <row r="125" s="49" customFormat="1" ht="22.5" customHeight="1"/>
    <row r="126" s="49" customFormat="1" ht="22.5" customHeight="1"/>
    <row r="127" s="49" customFormat="1" ht="22.5" customHeight="1"/>
    <row r="128" s="49" customFormat="1" ht="22.5" customHeight="1"/>
    <row r="129" s="49" customFormat="1" ht="22.5" customHeight="1"/>
    <row r="130" s="49" customFormat="1" ht="22.5" customHeight="1"/>
    <row r="131" s="49" customFormat="1" ht="22.5" customHeight="1"/>
    <row r="132" s="49" customFormat="1" ht="22.5" customHeight="1"/>
    <row r="133" s="49" customFormat="1" ht="22.5" customHeight="1"/>
    <row r="134" s="49" customFormat="1" ht="22.5" customHeight="1"/>
    <row r="135" s="49" customFormat="1" ht="22.5" customHeight="1"/>
    <row r="136" s="49" customFormat="1" ht="22.5" customHeight="1"/>
    <row r="137" s="49" customFormat="1" ht="22.5" customHeight="1"/>
    <row r="138" s="49" customFormat="1" ht="22.5" customHeight="1"/>
    <row r="139" s="49" customFormat="1" ht="22.5" customHeight="1"/>
    <row r="140" s="49" customFormat="1" ht="22.5" customHeight="1"/>
    <row r="141" s="49" customFormat="1" ht="22.5" customHeight="1"/>
    <row r="142" s="49" customFormat="1" ht="22.5" customHeight="1"/>
    <row r="143" s="49" customFormat="1" ht="22.5" customHeight="1"/>
    <row r="144" s="49" customFormat="1" ht="22.5" customHeight="1"/>
    <row r="145" s="49" customFormat="1" ht="22.5" customHeight="1"/>
    <row r="146" s="49" customFormat="1" ht="22.5" customHeight="1"/>
    <row r="147" s="49" customFormat="1" ht="22.5" customHeight="1"/>
    <row r="148" s="49" customFormat="1" ht="22.5" customHeight="1"/>
    <row r="149" s="49" customFormat="1" ht="22.5" customHeight="1"/>
    <row r="150" s="49" customFormat="1" ht="22.5" customHeight="1"/>
    <row r="151" s="49" customFormat="1" ht="22.5" customHeight="1"/>
    <row r="152" s="49" customFormat="1" ht="22.5" customHeight="1"/>
    <row r="153" s="49" customFormat="1" ht="22.5" customHeight="1"/>
    <row r="154" s="49" customFormat="1" ht="22.5" customHeight="1"/>
    <row r="155" s="49" customFormat="1" ht="22.5" customHeight="1"/>
    <row r="156" s="49" customFormat="1" ht="22.5" customHeight="1"/>
    <row r="157" s="49" customFormat="1" ht="22.5" customHeight="1"/>
    <row r="158" s="49" customFormat="1" ht="22.5" customHeight="1"/>
    <row r="159" s="49" customFormat="1" ht="22.5" customHeight="1"/>
    <row r="160" s="49" customFormat="1" ht="22.5" customHeight="1"/>
    <row r="161" s="49" customFormat="1" ht="22.5" customHeight="1"/>
    <row r="162" s="49" customFormat="1" ht="22.5" customHeight="1"/>
    <row r="163" s="49" customFormat="1" ht="22.5" customHeight="1"/>
    <row r="164" s="49" customFormat="1" ht="22.5" customHeight="1"/>
    <row r="165" s="49" customFormat="1" ht="22.5" customHeight="1"/>
    <row r="166" s="49" customFormat="1" ht="22.5" customHeight="1"/>
    <row r="167" s="49" customFormat="1" ht="22.5" customHeight="1"/>
    <row r="168" s="49" customFormat="1" ht="22.5" customHeight="1"/>
    <row r="169" s="49" customFormat="1" ht="22.5" customHeight="1"/>
    <row r="170" s="49" customFormat="1" ht="22.5" customHeight="1"/>
    <row r="171" s="49" customFormat="1" ht="22.5" customHeight="1"/>
    <row r="172" s="49" customFormat="1" ht="22.5" customHeight="1"/>
    <row r="173" s="49" customFormat="1" ht="22.5" customHeight="1"/>
    <row r="174" s="49" customFormat="1" ht="22.5" customHeight="1"/>
    <row r="175" s="49" customFormat="1" ht="22.5" customHeight="1"/>
    <row r="176" s="49" customFormat="1" ht="22.5" customHeight="1"/>
    <row r="177" s="49" customFormat="1" ht="22.5" customHeight="1"/>
    <row r="178" s="49" customFormat="1" ht="22.5" customHeight="1"/>
    <row r="179" s="49" customFormat="1" ht="22.5" customHeight="1"/>
    <row r="180" s="49" customFormat="1" ht="22.5" customHeight="1"/>
    <row r="181" s="49" customFormat="1" ht="22.5" customHeight="1"/>
    <row r="182" s="49" customFormat="1" ht="22.5" customHeight="1"/>
    <row r="183" s="49" customFormat="1" ht="22.5" customHeight="1"/>
    <row r="184" s="49" customFormat="1" ht="22.5" customHeight="1"/>
    <row r="185" s="49" customFormat="1" ht="22.5" customHeight="1"/>
    <row r="186" s="49" customFormat="1" ht="22.5" customHeight="1"/>
    <row r="187" s="49" customFormat="1" ht="22.5" customHeight="1"/>
    <row r="188" s="49" customFormat="1" ht="22.5" customHeight="1"/>
    <row r="189" s="49" customFormat="1" ht="22.5" customHeight="1"/>
    <row r="190" s="49" customFormat="1" ht="22.5" customHeight="1"/>
    <row r="191" s="49" customFormat="1" ht="22.5" customHeight="1"/>
    <row r="192" s="49" customFormat="1" ht="22.5" customHeight="1"/>
    <row r="193" s="49" customFormat="1" ht="22.5" customHeight="1"/>
    <row r="194" s="49" customFormat="1" ht="22.5" customHeight="1"/>
    <row r="195" s="49" customFormat="1" ht="22.5" customHeight="1"/>
    <row r="196" s="49" customFormat="1" ht="22.5" customHeight="1"/>
    <row r="197" s="49" customFormat="1" ht="22.5" customHeight="1"/>
    <row r="198" s="49" customFormat="1" ht="22.5" customHeight="1"/>
    <row r="199" s="49" customFormat="1" ht="22.5" customHeight="1"/>
    <row r="200" s="49" customFormat="1" ht="22.5" customHeight="1"/>
    <row r="201" s="49" customFormat="1" ht="22.5" customHeight="1"/>
    <row r="202" s="49" customFormat="1" ht="22.5" customHeight="1"/>
    <row r="203" s="49" customFormat="1" ht="22.5" customHeight="1"/>
    <row r="204" s="49" customFormat="1" ht="22.5" customHeight="1"/>
    <row r="205" s="49" customFormat="1" ht="22.5" customHeight="1"/>
    <row r="206" s="49" customFormat="1" ht="22.5" customHeight="1"/>
    <row r="207" s="49" customFormat="1" ht="22.5" customHeight="1"/>
    <row r="208" s="49" customFormat="1" ht="22.5" customHeight="1"/>
    <row r="209" s="49" customFormat="1" ht="22.5" customHeight="1"/>
    <row r="210" s="49" customFormat="1" ht="22.5" customHeight="1"/>
    <row r="211" s="49" customFormat="1" ht="22.5" customHeight="1"/>
    <row r="212" s="49" customFormat="1" ht="22.5" customHeight="1"/>
    <row r="213" s="49" customFormat="1" ht="22.5" customHeight="1"/>
    <row r="214" s="49" customFormat="1" ht="22.5" customHeight="1"/>
    <row r="215" s="49" customFormat="1" ht="22.5" customHeight="1"/>
    <row r="216" s="49" customFormat="1" ht="22.5" customHeight="1"/>
    <row r="217" s="49" customFormat="1" ht="22.5" customHeight="1"/>
    <row r="218" s="49" customFormat="1" ht="22.5" customHeight="1"/>
    <row r="219" s="49" customFormat="1" ht="22.5" customHeight="1"/>
    <row r="220" s="49" customFormat="1" ht="22.5" customHeight="1"/>
    <row r="221" s="49" customFormat="1" ht="22.5" customHeight="1"/>
    <row r="222" s="49" customFormat="1" ht="22.5" customHeight="1"/>
    <row r="223" s="49" customFormat="1" ht="22.5" customHeight="1"/>
    <row r="224" s="49" customFormat="1" ht="22.5" customHeight="1"/>
    <row r="225" s="49" customFormat="1" ht="22.5" customHeight="1"/>
    <row r="226" s="49" customFormat="1" ht="22.5" customHeight="1"/>
    <row r="227" s="49" customFormat="1" ht="22.5" customHeight="1"/>
    <row r="228" s="49" customFormat="1" ht="22.5" customHeight="1"/>
    <row r="229" s="49" customFormat="1" ht="22.5" customHeight="1"/>
    <row r="230" s="49" customFormat="1" ht="22.5" customHeight="1"/>
    <row r="231" s="49" customFormat="1" ht="22.5" customHeight="1"/>
    <row r="232" s="49" customFormat="1" ht="22.5" customHeight="1"/>
    <row r="233" s="49" customFormat="1" ht="22.5" customHeight="1"/>
    <row r="234" s="49" customFormat="1" ht="22.5" customHeight="1"/>
    <row r="235" s="49" customFormat="1" ht="22.5" customHeight="1"/>
    <row r="236" s="49" customFormat="1" ht="22.5" customHeight="1"/>
    <row r="237" s="49" customFormat="1" ht="22.5" customHeight="1"/>
    <row r="238" s="49" customFormat="1" ht="22.5" customHeight="1"/>
    <row r="239" s="49" customFormat="1" ht="22.5" customHeight="1"/>
    <row r="240" s="49" customFormat="1" ht="22.5" customHeight="1"/>
    <row r="241" s="49" customFormat="1" ht="22.5" customHeight="1"/>
    <row r="242" s="49" customFormat="1" ht="22.5" customHeight="1"/>
    <row r="243" s="49" customFormat="1" ht="22.5" customHeight="1"/>
    <row r="244" s="49" customFormat="1" ht="22.5" customHeight="1"/>
    <row r="245" s="49" customFormat="1" ht="22.5" customHeight="1"/>
    <row r="246" s="49" customFormat="1" ht="22.5" customHeight="1"/>
    <row r="247" s="49" customFormat="1" ht="22.5" customHeight="1"/>
    <row r="248" s="49" customFormat="1" ht="22.5" customHeight="1"/>
    <row r="249" s="49" customFormat="1" ht="22.5" customHeight="1"/>
    <row r="250" s="49" customFormat="1" ht="22.5" customHeight="1"/>
    <row r="251" s="49" customFormat="1" ht="22.5" customHeight="1"/>
    <row r="252" s="49" customFormat="1" ht="22.5" customHeight="1"/>
    <row r="253" s="49" customFormat="1" ht="22.5" customHeight="1"/>
    <row r="254" s="49" customFormat="1" ht="22.5" customHeight="1"/>
    <row r="255" s="49" customFormat="1" ht="22.5" customHeight="1"/>
    <row r="256" s="49" customFormat="1" ht="22.5" customHeight="1"/>
    <row r="257" s="49" customFormat="1" ht="22.5" customHeight="1"/>
    <row r="258" s="49" customFormat="1" ht="22.5" customHeight="1"/>
    <row r="259" s="49" customFormat="1" ht="22.5" customHeight="1"/>
    <row r="260" s="49" customFormat="1" ht="22.5" customHeight="1"/>
    <row r="261" s="49" customFormat="1" ht="22.5" customHeight="1"/>
    <row r="262" s="49" customFormat="1" ht="22.5" customHeight="1"/>
    <row r="263" s="49" customFormat="1" ht="22.5" customHeight="1"/>
    <row r="264" s="49" customFormat="1" ht="22.5" customHeight="1"/>
    <row r="265" s="49" customFormat="1" ht="22.5" customHeight="1"/>
    <row r="266" s="49" customFormat="1" ht="22.5" customHeight="1"/>
    <row r="267" s="49" customFormat="1" ht="22.5" customHeight="1"/>
    <row r="268" s="49" customFormat="1" ht="22.5" customHeight="1"/>
    <row r="269" s="49" customFormat="1" ht="22.5" customHeight="1"/>
    <row r="270" s="49" customFormat="1" ht="22.5" customHeight="1"/>
    <row r="271" s="49" customFormat="1" ht="22.5" customHeight="1"/>
    <row r="272" s="49" customFormat="1" ht="22.5" customHeight="1"/>
    <row r="273" s="49" customFormat="1" ht="22.5" customHeight="1"/>
    <row r="274" s="49" customFormat="1" ht="22.5" customHeight="1"/>
    <row r="275" s="49" customFormat="1" ht="22.5" customHeight="1"/>
    <row r="276" s="49" customFormat="1" ht="22.5" customHeight="1"/>
    <row r="277" s="49" customFormat="1" ht="22.5" customHeight="1"/>
    <row r="278" s="49" customFormat="1" ht="22.5" customHeight="1"/>
    <row r="279" s="49" customFormat="1" ht="22.5" customHeight="1"/>
    <row r="280" s="49" customFormat="1" ht="22.5" customHeight="1"/>
    <row r="281" s="49" customFormat="1" ht="22.5" customHeight="1"/>
    <row r="282" s="49" customFormat="1" ht="22.5" customHeight="1"/>
    <row r="283" s="49" customFormat="1" ht="22.5" customHeight="1"/>
    <row r="284" s="49" customFormat="1" ht="22.5" customHeight="1"/>
    <row r="285" s="49" customFormat="1" ht="22.5" customHeight="1"/>
    <row r="286" s="49" customFormat="1" ht="22.5" customHeight="1"/>
    <row r="287" s="49" customFormat="1" ht="22.5" customHeight="1"/>
    <row r="288" s="49" customFormat="1" ht="22.5" customHeight="1"/>
    <row r="289" s="49" customFormat="1" ht="22.5" customHeight="1"/>
    <row r="290" s="49" customFormat="1" ht="22.5" customHeight="1"/>
    <row r="291" s="49" customFormat="1" ht="22.5" customHeight="1"/>
    <row r="292" s="49" customFormat="1" ht="22.5" customHeight="1"/>
    <row r="293" s="49" customFormat="1" ht="22.5" customHeight="1"/>
    <row r="294" s="49" customFormat="1" ht="22.5" customHeight="1"/>
    <row r="295" s="49" customFormat="1" ht="22.5" customHeight="1"/>
    <row r="296" s="49" customFormat="1" ht="22.5" customHeight="1"/>
    <row r="297" s="49" customFormat="1" ht="22.5" customHeight="1"/>
    <row r="298" s="49" customFormat="1" ht="22.5" customHeight="1"/>
    <row r="299" s="49" customFormat="1" ht="22.5" customHeight="1"/>
    <row r="300" s="49" customFormat="1" ht="22.5" customHeight="1"/>
    <row r="301" s="49" customFormat="1" ht="22.5" customHeight="1"/>
    <row r="302" s="49" customFormat="1" ht="22.5" customHeight="1"/>
    <row r="303" s="49" customFormat="1" ht="22.5" customHeight="1"/>
    <row r="304" s="49" customFormat="1" ht="22.5" customHeight="1"/>
    <row r="305" s="49" customFormat="1" ht="22.5" customHeight="1"/>
    <row r="306" s="49" customFormat="1" ht="22.5" customHeight="1"/>
    <row r="307" s="49" customFormat="1" ht="22.5" customHeight="1"/>
    <row r="308" s="49" customFormat="1" ht="22.5" customHeight="1"/>
    <row r="309" s="49" customFormat="1" ht="22.5" customHeight="1"/>
    <row r="310" s="49" customFormat="1" ht="22.5" customHeight="1"/>
    <row r="311" s="49" customFormat="1" ht="22.5" customHeight="1"/>
    <row r="312" s="49" customFormat="1" ht="22.5" customHeight="1"/>
    <row r="313" s="49" customFormat="1" ht="22.5" customHeight="1"/>
    <row r="314" s="49" customFormat="1" ht="22.5" customHeight="1"/>
    <row r="315" s="49" customFormat="1" ht="22.5" customHeight="1"/>
    <row r="316" s="49" customFormat="1" ht="22.5" customHeight="1"/>
    <row r="317" s="49" customFormat="1" ht="22.5" customHeight="1"/>
    <row r="318" s="49" customFormat="1" ht="22.5" customHeight="1"/>
    <row r="319" s="49" customFormat="1" ht="22.5" customHeight="1"/>
    <row r="320" s="49" customFormat="1" ht="22.5" customHeight="1"/>
    <row r="321" s="49" customFormat="1" ht="22.5" customHeight="1"/>
    <row r="322" s="49" customFormat="1" ht="22.5" customHeight="1"/>
    <row r="323" s="49" customFormat="1" ht="22.5" customHeight="1"/>
    <row r="324" s="49" customFormat="1" ht="22.5" customHeight="1"/>
    <row r="325" s="49" customFormat="1" ht="22.5" customHeight="1"/>
    <row r="326" s="49" customFormat="1" ht="22.5" customHeight="1"/>
    <row r="327" s="49" customFormat="1" ht="22.5" customHeight="1"/>
    <row r="328" s="49" customFormat="1" ht="22.5" customHeight="1"/>
    <row r="329" s="49" customFormat="1" ht="22.5" customHeight="1"/>
    <row r="330" s="49" customFormat="1" ht="22.5" customHeight="1"/>
    <row r="331" s="4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2:M2"/>
    <mergeCell ref="A4:D4"/>
    <mergeCell ref="E4:G4"/>
    <mergeCell ref="H4:J4"/>
    <mergeCell ref="K4:M4"/>
    <mergeCell ref="A5:C5"/>
  </mergeCells>
  <printOptions horizontalCentered="1"/>
  <pageMargins left="0.98" right="0.98" top="0.7900000000000001" bottom="0.7900000000000001" header="0" footer="0"/>
  <pageSetup fitToHeight="0"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"/>
  <sheetViews>
    <sheetView showGridLines="0" workbookViewId="0" topLeftCell="A25">
      <selection activeCell="B7" sqref="B7"/>
    </sheetView>
  </sheetViews>
  <sheetFormatPr defaultColWidth="9.140625" defaultRowHeight="12.75" customHeight="1"/>
  <cols>
    <col min="1" max="1" width="45.140625" style="49" customWidth="1"/>
    <col min="2" max="3" width="40.7109375" style="49" customWidth="1"/>
    <col min="4" max="16384" width="9.140625" style="50" customWidth="1"/>
  </cols>
  <sheetData>
    <row r="1" s="47" customFormat="1" ht="15" customHeight="1">
      <c r="C1" s="47" t="s">
        <v>86</v>
      </c>
    </row>
    <row r="2" spans="1:3" s="48" customFormat="1" ht="49.5" customHeight="1">
      <c r="A2" s="65" t="s">
        <v>87</v>
      </c>
      <c r="B2" s="52"/>
      <c r="C2" s="52"/>
    </row>
    <row r="3" s="47" customFormat="1" ht="15" customHeight="1">
      <c r="C3" s="47" t="s">
        <v>2</v>
      </c>
    </row>
    <row r="4" spans="1:3" s="49" customFormat="1" ht="21" customHeight="1">
      <c r="A4" s="53" t="s">
        <v>88</v>
      </c>
      <c r="B4" s="53" t="s">
        <v>6</v>
      </c>
      <c r="C4" s="53" t="s">
        <v>89</v>
      </c>
    </row>
    <row r="5" spans="1:3" s="49" customFormat="1" ht="21" customHeight="1">
      <c r="A5" s="54" t="s">
        <v>37</v>
      </c>
      <c r="B5" s="68">
        <f>B6+B16+B30+B35</f>
        <v>264.609602</v>
      </c>
      <c r="C5" s="54"/>
    </row>
    <row r="6" spans="1:3" s="49" customFormat="1" ht="21" customHeight="1">
      <c r="A6" s="54" t="s">
        <v>90</v>
      </c>
      <c r="B6" s="68">
        <f>SUM(B7:B15)</f>
        <v>242.499978</v>
      </c>
      <c r="C6" s="54"/>
    </row>
    <row r="7" spans="1:3" s="49" customFormat="1" ht="21" customHeight="1">
      <c r="A7" s="54" t="s">
        <v>91</v>
      </c>
      <c r="B7" s="68">
        <v>97.5324</v>
      </c>
      <c r="C7" s="54"/>
    </row>
    <row r="8" spans="1:3" s="49" customFormat="1" ht="21" customHeight="1">
      <c r="A8" s="54" t="s">
        <v>92</v>
      </c>
      <c r="B8" s="68">
        <v>12.6096</v>
      </c>
      <c r="C8" s="54"/>
    </row>
    <row r="9" spans="1:3" s="49" customFormat="1" ht="21" customHeight="1">
      <c r="A9" s="54" t="s">
        <v>93</v>
      </c>
      <c r="B9" s="68">
        <v>7.9438</v>
      </c>
      <c r="C9" s="54"/>
    </row>
    <row r="10" spans="1:3" s="49" customFormat="1" ht="21" customHeight="1">
      <c r="A10" s="54" t="s">
        <v>94</v>
      </c>
      <c r="B10" s="68">
        <v>55.698</v>
      </c>
      <c r="C10" s="54"/>
    </row>
    <row r="11" spans="1:3" s="49" customFormat="1" ht="21" customHeight="1">
      <c r="A11" s="54" t="s">
        <v>95</v>
      </c>
      <c r="B11" s="68">
        <v>25.924</v>
      </c>
      <c r="C11" s="54"/>
    </row>
    <row r="12" spans="1:3" s="49" customFormat="1" ht="21" customHeight="1">
      <c r="A12" s="54" t="s">
        <v>96</v>
      </c>
      <c r="B12" s="68">
        <v>11.172128</v>
      </c>
      <c r="C12" s="54"/>
    </row>
    <row r="13" spans="1:3" s="49" customFormat="1" ht="21" customHeight="1">
      <c r="A13" s="54" t="s">
        <v>97</v>
      </c>
      <c r="B13" s="68">
        <v>10.531625</v>
      </c>
      <c r="C13" s="54"/>
    </row>
    <row r="14" spans="1:3" s="49" customFormat="1" ht="21" customHeight="1">
      <c r="A14" s="54" t="s">
        <v>98</v>
      </c>
      <c r="B14" s="68">
        <v>1.645425</v>
      </c>
      <c r="C14" s="54"/>
    </row>
    <row r="15" spans="1:3" s="49" customFormat="1" ht="21" customHeight="1">
      <c r="A15" s="54" t="s">
        <v>99</v>
      </c>
      <c r="B15" s="68">
        <v>19.443</v>
      </c>
      <c r="C15" s="54"/>
    </row>
    <row r="16" spans="1:3" s="49" customFormat="1" ht="21" customHeight="1">
      <c r="A16" s="54" t="s">
        <v>100</v>
      </c>
      <c r="B16" s="68">
        <f>SUM(B17:B29)</f>
        <v>16.801624</v>
      </c>
      <c r="C16" s="54"/>
    </row>
    <row r="17" spans="1:3" s="49" customFormat="1" ht="21" customHeight="1">
      <c r="A17" s="54" t="s">
        <v>101</v>
      </c>
      <c r="B17" s="68">
        <v>1.86</v>
      </c>
      <c r="C17" s="54"/>
    </row>
    <row r="18" spans="1:3" s="49" customFormat="1" ht="21" customHeight="1">
      <c r="A18" s="54" t="s">
        <v>102</v>
      </c>
      <c r="B18" s="68">
        <v>0.5</v>
      </c>
      <c r="C18" s="54"/>
    </row>
    <row r="19" spans="1:3" s="49" customFormat="1" ht="21" customHeight="1">
      <c r="A19" s="54" t="s">
        <v>103</v>
      </c>
      <c r="B19" s="68"/>
      <c r="C19" s="54"/>
    </row>
    <row r="20" spans="1:3" s="49" customFormat="1" ht="21" customHeight="1">
      <c r="A20" s="54" t="s">
        <v>104</v>
      </c>
      <c r="B20" s="68"/>
      <c r="C20" s="54"/>
    </row>
    <row r="21" spans="1:3" s="49" customFormat="1" ht="21" customHeight="1">
      <c r="A21" s="54" t="s">
        <v>105</v>
      </c>
      <c r="B21" s="68"/>
      <c r="C21" s="54"/>
    </row>
    <row r="22" spans="1:3" s="49" customFormat="1" ht="21" customHeight="1">
      <c r="A22" s="54" t="s">
        <v>106</v>
      </c>
      <c r="B22" s="68"/>
      <c r="C22" s="54"/>
    </row>
    <row r="23" spans="1:3" s="49" customFormat="1" ht="21" customHeight="1">
      <c r="A23" s="54" t="s">
        <v>107</v>
      </c>
      <c r="B23" s="68">
        <v>3.36</v>
      </c>
      <c r="C23" s="54"/>
    </row>
    <row r="24" spans="1:3" s="49" customFormat="1" ht="21" customHeight="1">
      <c r="A24" s="54" t="s">
        <v>108</v>
      </c>
      <c r="B24" s="68">
        <v>0.5</v>
      </c>
      <c r="C24" s="54"/>
    </row>
    <row r="25" spans="1:3" s="49" customFormat="1" ht="21" customHeight="1">
      <c r="A25" s="54" t="s">
        <v>109</v>
      </c>
      <c r="B25" s="68"/>
      <c r="C25" s="54"/>
    </row>
    <row r="26" spans="1:3" s="49" customFormat="1" ht="21" customHeight="1">
      <c r="A26" s="54" t="s">
        <v>110</v>
      </c>
      <c r="B26" s="68">
        <v>1.540812</v>
      </c>
      <c r="C26" s="54"/>
    </row>
    <row r="27" spans="1:3" s="49" customFormat="1" ht="21" customHeight="1">
      <c r="A27" s="54" t="s">
        <v>111</v>
      </c>
      <c r="B27" s="68">
        <v>1.540812</v>
      </c>
      <c r="C27" s="54"/>
    </row>
    <row r="28" spans="1:3" s="49" customFormat="1" ht="21" customHeight="1">
      <c r="A28" s="54" t="s">
        <v>112</v>
      </c>
      <c r="B28" s="68">
        <v>7.5</v>
      </c>
      <c r="C28" s="54"/>
    </row>
    <row r="29" spans="1:3" s="49" customFormat="1" ht="21" customHeight="1">
      <c r="A29" s="54" t="s">
        <v>113</v>
      </c>
      <c r="B29" s="68"/>
      <c r="C29" s="54"/>
    </row>
    <row r="30" spans="1:3" s="49" customFormat="1" ht="21" customHeight="1">
      <c r="A30" s="54" t="s">
        <v>114</v>
      </c>
      <c r="B30" s="68">
        <f>SUM(B31:B34)</f>
        <v>5.308</v>
      </c>
      <c r="C30" s="54"/>
    </row>
    <row r="31" spans="1:3" s="49" customFormat="1" ht="21" customHeight="1">
      <c r="A31" s="54" t="s">
        <v>115</v>
      </c>
      <c r="B31" s="68">
        <v>2.968</v>
      </c>
      <c r="C31" s="54"/>
    </row>
    <row r="32" spans="1:3" s="49" customFormat="1" ht="21" customHeight="1">
      <c r="A32" s="54" t="s">
        <v>116</v>
      </c>
      <c r="B32" s="68">
        <v>2.2224</v>
      </c>
      <c r="C32" s="54"/>
    </row>
    <row r="33" spans="1:3" s="49" customFormat="1" ht="21" customHeight="1">
      <c r="A33" s="54" t="s">
        <v>117</v>
      </c>
      <c r="B33" s="68">
        <v>0.0576</v>
      </c>
      <c r="C33" s="54"/>
    </row>
    <row r="34" spans="1:3" s="49" customFormat="1" ht="21" customHeight="1">
      <c r="A34" s="69" t="s">
        <v>118</v>
      </c>
      <c r="B34" s="66">
        <v>0.06</v>
      </c>
      <c r="C34" s="69"/>
    </row>
    <row r="35" spans="1:3" s="49" customFormat="1" ht="21" customHeight="1">
      <c r="A35" s="64" t="s">
        <v>119</v>
      </c>
      <c r="B35" s="62"/>
      <c r="C35" s="64"/>
    </row>
    <row r="36" spans="1:3" s="49" customFormat="1" ht="21" customHeight="1">
      <c r="A36" s="64" t="s">
        <v>120</v>
      </c>
      <c r="B36" s="62">
        <v>1.58</v>
      </c>
      <c r="C36" s="64"/>
    </row>
    <row r="37" spans="1:3" s="49" customFormat="1" ht="21" customHeight="1">
      <c r="A37" s="64" t="s">
        <v>121</v>
      </c>
      <c r="B37" s="62"/>
      <c r="C37" s="64"/>
    </row>
    <row r="38" spans="1:3" s="49" customFormat="1" ht="21" customHeight="1">
      <c r="A38" s="64" t="s">
        <v>122</v>
      </c>
      <c r="B38" s="62"/>
      <c r="C38" s="64"/>
    </row>
    <row r="39" spans="1:3" s="49" customFormat="1" ht="21" customHeight="1">
      <c r="A39" s="64" t="s">
        <v>123</v>
      </c>
      <c r="B39" s="62"/>
      <c r="C39" s="64"/>
    </row>
    <row r="40" s="49" customFormat="1" ht="22.5" customHeight="1"/>
    <row r="41" s="49" customFormat="1" ht="22.5" customHeight="1"/>
    <row r="42" s="49" customFormat="1" ht="22.5" customHeight="1"/>
    <row r="43" s="49" customFormat="1" ht="22.5" customHeight="1"/>
    <row r="44" s="49" customFormat="1" ht="22.5" customHeight="1"/>
    <row r="45" s="49" customFormat="1" ht="22.5" customHeight="1"/>
    <row r="46" s="49" customFormat="1" ht="22.5" customHeight="1"/>
    <row r="47" s="49" customFormat="1" ht="22.5" customHeight="1"/>
    <row r="48" s="49" customFormat="1" ht="22.5" customHeight="1"/>
    <row r="49" s="49" customFormat="1" ht="22.5" customHeight="1"/>
    <row r="50" s="49" customFormat="1" ht="22.5" customHeight="1"/>
    <row r="51" s="49" customFormat="1" ht="22.5" customHeight="1"/>
    <row r="52" s="49" customFormat="1" ht="22.5" customHeight="1"/>
    <row r="53" s="49" customFormat="1" ht="22.5" customHeight="1"/>
    <row r="54" s="49" customFormat="1" ht="22.5" customHeight="1"/>
    <row r="55" s="49" customFormat="1" ht="22.5" customHeight="1"/>
    <row r="56" s="49" customFormat="1" ht="22.5" customHeight="1"/>
    <row r="57" s="49" customFormat="1" ht="22.5" customHeight="1"/>
    <row r="58" s="49" customFormat="1" ht="22.5" customHeight="1"/>
    <row r="59" s="49" customFormat="1" ht="22.5" customHeight="1"/>
    <row r="60" s="49" customFormat="1" ht="22.5" customHeight="1"/>
    <row r="61" s="49" customFormat="1" ht="22.5" customHeight="1"/>
    <row r="62" s="49" customFormat="1" ht="22.5" customHeight="1"/>
    <row r="63" s="49" customFormat="1" ht="22.5" customHeight="1"/>
    <row r="64" s="49" customFormat="1" ht="22.5" customHeight="1"/>
    <row r="65" s="49" customFormat="1" ht="22.5" customHeight="1"/>
    <row r="66" s="49" customFormat="1" ht="22.5" customHeight="1"/>
    <row r="67" s="49" customFormat="1" ht="22.5" customHeight="1"/>
    <row r="68" s="49" customFormat="1" ht="22.5" customHeight="1"/>
    <row r="69" s="49" customFormat="1" ht="22.5" customHeight="1"/>
    <row r="70" s="49" customFormat="1" ht="22.5" customHeight="1"/>
    <row r="71" s="49" customFormat="1" ht="22.5" customHeight="1"/>
    <row r="72" s="49" customFormat="1" ht="22.5" customHeight="1"/>
    <row r="73" s="49" customFormat="1" ht="22.5" customHeight="1"/>
    <row r="74" s="49" customFormat="1" ht="22.5" customHeight="1"/>
    <row r="75" s="49" customFormat="1" ht="22.5" customHeight="1"/>
    <row r="76" s="49" customFormat="1" ht="22.5" customHeight="1"/>
    <row r="77" s="49" customFormat="1" ht="22.5" customHeight="1"/>
    <row r="78" s="49" customFormat="1" ht="22.5" customHeight="1"/>
    <row r="79" s="49" customFormat="1" ht="22.5" customHeight="1"/>
    <row r="80" s="49" customFormat="1" ht="22.5" customHeight="1"/>
    <row r="81" s="49" customFormat="1" ht="22.5" customHeight="1"/>
    <row r="82" s="49" customFormat="1" ht="22.5" customHeight="1"/>
    <row r="83" s="49" customFormat="1" ht="22.5" customHeight="1"/>
    <row r="84" s="49" customFormat="1" ht="22.5" customHeight="1"/>
    <row r="85" s="49" customFormat="1" ht="22.5" customHeight="1"/>
    <row r="86" s="49" customFormat="1" ht="22.5" customHeight="1"/>
    <row r="87" s="49" customFormat="1" ht="22.5" customHeight="1"/>
    <row r="88" s="49" customFormat="1" ht="22.5" customHeight="1"/>
    <row r="89" s="49" customFormat="1" ht="22.5" customHeight="1"/>
    <row r="90" s="49" customFormat="1" ht="22.5" customHeight="1"/>
    <row r="91" s="49" customFormat="1" ht="22.5" customHeight="1"/>
    <row r="92" s="49" customFormat="1" ht="22.5" customHeight="1"/>
    <row r="93" s="49" customFormat="1" ht="22.5" customHeight="1"/>
    <row r="94" s="49" customFormat="1" ht="22.5" customHeight="1"/>
    <row r="95" s="49" customFormat="1" ht="22.5" customHeight="1"/>
    <row r="96" s="49" customFormat="1" ht="22.5" customHeight="1"/>
    <row r="97" s="49" customFormat="1" ht="22.5" customHeight="1"/>
    <row r="98" s="49" customFormat="1" ht="22.5" customHeight="1"/>
    <row r="99" s="49" customFormat="1" ht="22.5" customHeight="1"/>
    <row r="100" s="49" customFormat="1" ht="22.5" customHeight="1"/>
    <row r="101" s="49" customFormat="1" ht="22.5" customHeight="1"/>
    <row r="102" s="49" customFormat="1" ht="22.5" customHeight="1"/>
    <row r="103" s="49" customFormat="1" ht="22.5" customHeight="1"/>
    <row r="104" s="49" customFormat="1" ht="22.5" customHeight="1"/>
    <row r="105" s="49" customFormat="1" ht="22.5" customHeight="1"/>
    <row r="106" s="49" customFormat="1" ht="22.5" customHeight="1"/>
    <row r="107" s="49" customFormat="1" ht="22.5" customHeight="1"/>
    <row r="108" s="49" customFormat="1" ht="22.5" customHeight="1"/>
    <row r="109" s="49" customFormat="1" ht="22.5" customHeight="1"/>
    <row r="110" s="49" customFormat="1" ht="22.5" customHeight="1"/>
    <row r="111" s="49" customFormat="1" ht="22.5" customHeight="1"/>
    <row r="112" s="49" customFormat="1" ht="22.5" customHeight="1"/>
    <row r="113" s="49" customFormat="1" ht="22.5" customHeight="1"/>
    <row r="114" s="49" customFormat="1" ht="22.5" customHeight="1"/>
    <row r="115" s="49" customFormat="1" ht="22.5" customHeight="1"/>
    <row r="116" s="49" customFormat="1" ht="22.5" customHeight="1"/>
    <row r="117" s="49" customFormat="1" ht="22.5" customHeight="1"/>
    <row r="118" s="49" customFormat="1" ht="22.5" customHeight="1"/>
    <row r="119" s="49" customFormat="1" ht="22.5" customHeight="1"/>
    <row r="120" s="49" customFormat="1" ht="22.5" customHeight="1"/>
    <row r="121" s="49" customFormat="1" ht="22.5" customHeight="1"/>
    <row r="122" s="49" customFormat="1" ht="22.5" customHeight="1"/>
    <row r="123" s="49" customFormat="1" ht="22.5" customHeight="1"/>
    <row r="124" s="49" customFormat="1" ht="22.5" customHeight="1"/>
    <row r="125" s="49" customFormat="1" ht="22.5" customHeight="1"/>
    <row r="126" s="49" customFormat="1" ht="22.5" customHeight="1"/>
    <row r="127" s="49" customFormat="1" ht="22.5" customHeight="1"/>
    <row r="128" s="49" customFormat="1" ht="22.5" customHeight="1"/>
    <row r="129" s="49" customFormat="1" ht="22.5" customHeight="1"/>
    <row r="130" s="49" customFormat="1" ht="22.5" customHeight="1"/>
    <row r="131" s="49" customFormat="1" ht="22.5" customHeight="1"/>
    <row r="132" s="49" customFormat="1" ht="22.5" customHeight="1"/>
    <row r="133" s="49" customFormat="1" ht="22.5" customHeight="1"/>
    <row r="134" s="49" customFormat="1" ht="22.5" customHeight="1"/>
    <row r="135" s="49" customFormat="1" ht="22.5" customHeight="1"/>
    <row r="136" s="49" customFormat="1" ht="22.5" customHeight="1"/>
    <row r="137" s="49" customFormat="1" ht="22.5" customHeight="1"/>
    <row r="138" s="49" customFormat="1" ht="22.5" customHeight="1"/>
    <row r="139" s="49" customFormat="1" ht="22.5" customHeight="1"/>
    <row r="140" s="49" customFormat="1" ht="22.5" customHeight="1"/>
    <row r="141" s="49" customFormat="1" ht="22.5" customHeight="1"/>
    <row r="142" s="49" customFormat="1" ht="22.5" customHeight="1"/>
    <row r="143" s="49" customFormat="1" ht="22.5" customHeight="1"/>
    <row r="144" s="49" customFormat="1" ht="22.5" customHeight="1"/>
    <row r="145" s="49" customFormat="1" ht="22.5" customHeight="1"/>
    <row r="146" s="49" customFormat="1" ht="22.5" customHeight="1"/>
    <row r="147" s="49" customFormat="1" ht="22.5" customHeight="1"/>
    <row r="148" s="49" customFormat="1" ht="22.5" customHeight="1"/>
    <row r="149" s="49" customFormat="1" ht="22.5" customHeight="1"/>
    <row r="150" s="49" customFormat="1" ht="22.5" customHeight="1"/>
    <row r="151" s="49" customFormat="1" ht="22.5" customHeight="1"/>
    <row r="152" s="49" customFormat="1" ht="22.5" customHeight="1"/>
    <row r="153" s="49" customFormat="1" ht="22.5" customHeight="1"/>
    <row r="154" s="49" customFormat="1" ht="22.5" customHeight="1"/>
    <row r="155" s="49" customFormat="1" ht="22.5" customHeight="1"/>
    <row r="156" s="49" customFormat="1" ht="22.5" customHeight="1"/>
    <row r="157" s="49" customFormat="1" ht="22.5" customHeight="1"/>
    <row r="158" s="49" customFormat="1" ht="22.5" customHeight="1"/>
    <row r="159" s="49" customFormat="1" ht="22.5" customHeight="1"/>
    <row r="160" s="49" customFormat="1" ht="22.5" customHeight="1"/>
    <row r="161" s="49" customFormat="1" ht="22.5" customHeight="1"/>
    <row r="162" s="49" customFormat="1" ht="22.5" customHeight="1"/>
    <row r="163" s="49" customFormat="1" ht="22.5" customHeight="1"/>
    <row r="164" s="49" customFormat="1" ht="22.5" customHeight="1"/>
    <row r="165" s="49" customFormat="1" ht="22.5" customHeight="1"/>
    <row r="166" s="49" customFormat="1" ht="22.5" customHeight="1"/>
    <row r="167" s="49" customFormat="1" ht="22.5" customHeight="1"/>
    <row r="168" s="49" customFormat="1" ht="22.5" customHeight="1"/>
    <row r="169" s="49" customFormat="1" ht="22.5" customHeight="1"/>
    <row r="170" s="49" customFormat="1" ht="22.5" customHeight="1"/>
    <row r="171" s="49" customFormat="1" ht="22.5" customHeight="1"/>
    <row r="172" s="49" customFormat="1" ht="22.5" customHeight="1"/>
    <row r="173" s="49" customFormat="1" ht="22.5" customHeight="1"/>
    <row r="174" s="49" customFormat="1" ht="22.5" customHeight="1"/>
    <row r="175" s="49" customFormat="1" ht="22.5" customHeight="1"/>
    <row r="176" s="49" customFormat="1" ht="22.5" customHeight="1"/>
    <row r="177" s="49" customFormat="1" ht="22.5" customHeight="1"/>
    <row r="178" s="49" customFormat="1" ht="22.5" customHeight="1"/>
    <row r="179" s="49" customFormat="1" ht="22.5" customHeight="1"/>
    <row r="180" s="49" customFormat="1" ht="22.5" customHeight="1"/>
    <row r="181" s="49" customFormat="1" ht="22.5" customHeight="1"/>
    <row r="182" s="49" customFormat="1" ht="22.5" customHeight="1"/>
    <row r="183" s="49" customFormat="1" ht="22.5" customHeight="1"/>
    <row r="184" s="49" customFormat="1" ht="22.5" customHeight="1"/>
    <row r="185" s="49" customFormat="1" ht="22.5" customHeight="1"/>
    <row r="186" s="49" customFormat="1" ht="22.5" customHeight="1"/>
    <row r="187" s="49" customFormat="1" ht="22.5" customHeight="1"/>
    <row r="188" s="49" customFormat="1" ht="22.5" customHeight="1"/>
    <row r="189" s="49" customFormat="1" ht="22.5" customHeight="1"/>
    <row r="190" s="49" customFormat="1" ht="22.5" customHeight="1"/>
    <row r="191" s="49" customFormat="1" ht="22.5" customHeight="1"/>
    <row r="192" s="49" customFormat="1" ht="22.5" customHeight="1"/>
    <row r="193" s="49" customFormat="1" ht="22.5" customHeight="1"/>
    <row r="194" s="49" customFormat="1" ht="22.5" customHeight="1"/>
    <row r="195" s="49" customFormat="1" ht="22.5" customHeight="1"/>
    <row r="196" s="49" customFormat="1" ht="22.5" customHeight="1"/>
    <row r="197" s="49" customFormat="1" ht="22.5" customHeight="1"/>
    <row r="198" s="49" customFormat="1" ht="22.5" customHeight="1"/>
    <row r="199" s="49" customFormat="1" ht="22.5" customHeight="1"/>
    <row r="200" s="49" customFormat="1" ht="22.5" customHeight="1"/>
    <row r="201" s="49" customFormat="1" ht="22.5" customHeight="1"/>
    <row r="202" s="49" customFormat="1" ht="22.5" customHeight="1"/>
    <row r="203" s="49" customFormat="1" ht="22.5" customHeight="1"/>
    <row r="204" s="49" customFormat="1" ht="22.5" customHeight="1"/>
    <row r="205" s="49" customFormat="1" ht="22.5" customHeight="1"/>
    <row r="206" s="49" customFormat="1" ht="22.5" customHeight="1"/>
    <row r="207" s="49" customFormat="1" ht="22.5" customHeight="1"/>
    <row r="208" s="49" customFormat="1" ht="22.5" customHeight="1"/>
    <row r="209" s="4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37.421875" style="49" customWidth="1"/>
    <col min="2" max="2" width="47.57421875" style="49" customWidth="1"/>
    <col min="3" max="3" width="40.7109375" style="49" customWidth="1"/>
    <col min="4" max="4" width="9.140625" style="49" customWidth="1"/>
    <col min="5" max="16384" width="9.140625" style="50" customWidth="1"/>
  </cols>
  <sheetData>
    <row r="1" s="47" customFormat="1" ht="15" customHeight="1">
      <c r="C1" s="47" t="s">
        <v>124</v>
      </c>
    </row>
    <row r="2" s="48" customFormat="1" ht="49.5" customHeight="1">
      <c r="A2" s="65" t="s">
        <v>125</v>
      </c>
    </row>
    <row r="3" s="47" customFormat="1" ht="15" customHeight="1">
      <c r="C3" s="47" t="s">
        <v>126</v>
      </c>
    </row>
    <row r="4" spans="1:3" s="49" customFormat="1" ht="25.5" customHeight="1">
      <c r="A4" s="53" t="s">
        <v>5</v>
      </c>
      <c r="B4" s="53"/>
      <c r="C4" s="53" t="s">
        <v>127</v>
      </c>
    </row>
    <row r="5" spans="1:3" s="49" customFormat="1" ht="26.25" customHeight="1">
      <c r="A5" s="53" t="s">
        <v>28</v>
      </c>
      <c r="B5" s="53" t="s">
        <v>29</v>
      </c>
      <c r="C5" s="53"/>
    </row>
    <row r="6" spans="1:3" s="49" customFormat="1" ht="22.5" customHeight="1">
      <c r="A6" s="59">
        <v>2120804</v>
      </c>
      <c r="B6" s="60" t="s">
        <v>128</v>
      </c>
      <c r="C6" s="66">
        <v>1700</v>
      </c>
    </row>
    <row r="7" spans="1:3" s="49" customFormat="1" ht="22.5" customHeight="1">
      <c r="A7" s="63">
        <v>2290402</v>
      </c>
      <c r="B7" s="63" t="s">
        <v>129</v>
      </c>
      <c r="C7" s="67"/>
    </row>
    <row r="8" s="49" customFormat="1" ht="22.5" customHeight="1"/>
    <row r="9" s="49" customFormat="1" ht="22.5" customHeight="1"/>
    <row r="10" s="49" customFormat="1" ht="22.5" customHeight="1"/>
    <row r="11" s="49" customFormat="1" ht="22.5" customHeight="1"/>
    <row r="12" s="49" customFormat="1" ht="22.5" customHeight="1"/>
    <row r="13" s="49" customFormat="1" ht="22.5" customHeight="1"/>
    <row r="14" s="49" customFormat="1" ht="22.5" customHeight="1"/>
    <row r="15" s="49" customFormat="1" ht="22.5" customHeight="1"/>
    <row r="16" s="49" customFormat="1" ht="22.5" customHeight="1"/>
    <row r="17" s="49" customFormat="1" ht="22.5" customHeight="1"/>
    <row r="18" s="49" customFormat="1" ht="22.5" customHeight="1"/>
    <row r="19" s="49" customFormat="1" ht="22.5" customHeight="1"/>
    <row r="20" s="49" customFormat="1" ht="22.5" customHeight="1"/>
    <row r="21" s="49" customFormat="1" ht="22.5" customHeight="1"/>
    <row r="22" s="49" customFormat="1" ht="22.5" customHeight="1"/>
    <row r="23" s="49" customFormat="1" ht="22.5" customHeight="1"/>
    <row r="24" s="49" customFormat="1" ht="22.5" customHeight="1"/>
    <row r="25" s="49" customFormat="1" ht="22.5" customHeight="1"/>
    <row r="26" s="49" customFormat="1" ht="22.5" customHeight="1"/>
    <row r="27" s="49" customFormat="1" ht="22.5" customHeight="1"/>
    <row r="28" s="49" customFormat="1" ht="22.5" customHeight="1"/>
    <row r="29" s="49" customFormat="1" ht="22.5" customHeight="1"/>
    <row r="30" s="49" customFormat="1" ht="22.5" customHeight="1"/>
    <row r="31" s="49" customFormat="1" ht="22.5" customHeight="1"/>
    <row r="32" s="49" customFormat="1" ht="22.5" customHeight="1"/>
    <row r="33" s="49" customFormat="1" ht="22.5" customHeight="1"/>
    <row r="34" s="49" customFormat="1" ht="22.5" customHeight="1"/>
    <row r="35" s="49" customFormat="1" ht="22.5" customHeight="1"/>
    <row r="36" s="49" customFormat="1" ht="22.5" customHeight="1"/>
    <row r="37" s="49" customFormat="1" ht="22.5" customHeight="1"/>
    <row r="38" s="49" customFormat="1" ht="22.5" customHeight="1"/>
    <row r="39" s="49" customFormat="1" ht="22.5" customHeight="1"/>
    <row r="40" s="49" customFormat="1" ht="22.5" customHeight="1"/>
    <row r="41" s="49" customFormat="1" ht="22.5" customHeight="1"/>
    <row r="42" s="49" customFormat="1" ht="22.5" customHeight="1"/>
    <row r="43" s="49" customFormat="1" ht="22.5" customHeight="1"/>
    <row r="44" s="49" customFormat="1" ht="22.5" customHeight="1"/>
    <row r="45" s="49" customFormat="1" ht="22.5" customHeight="1"/>
    <row r="46" s="49" customFormat="1" ht="22.5" customHeight="1"/>
    <row r="47" s="49" customFormat="1" ht="22.5" customHeight="1"/>
    <row r="48" s="49" customFormat="1" ht="22.5" customHeight="1"/>
    <row r="49" s="49" customFormat="1" ht="22.5" customHeight="1"/>
    <row r="50" s="49" customFormat="1" ht="22.5" customHeight="1"/>
    <row r="51" s="49" customFormat="1" ht="22.5" customHeight="1"/>
    <row r="52" s="49" customFormat="1" ht="22.5" customHeight="1"/>
    <row r="53" s="49" customFormat="1" ht="22.5" customHeight="1"/>
    <row r="54" s="49" customFormat="1" ht="22.5" customHeight="1"/>
    <row r="55" s="49" customFormat="1" ht="22.5" customHeight="1"/>
    <row r="56" s="49" customFormat="1" ht="22.5" customHeight="1"/>
    <row r="57" s="49" customFormat="1" ht="22.5" customHeight="1"/>
    <row r="58" s="49" customFormat="1" ht="22.5" customHeight="1"/>
    <row r="59" s="49" customFormat="1" ht="22.5" customHeight="1"/>
    <row r="60" s="49" customFormat="1" ht="22.5" customHeight="1"/>
    <row r="61" s="49" customFormat="1" ht="22.5" customHeight="1"/>
    <row r="62" s="49" customFormat="1" ht="22.5" customHeight="1"/>
    <row r="63" s="49" customFormat="1" ht="22.5" customHeight="1"/>
    <row r="64" s="49" customFormat="1" ht="22.5" customHeight="1"/>
    <row r="65" s="49" customFormat="1" ht="22.5" customHeight="1"/>
    <row r="66" s="49" customFormat="1" ht="22.5" customHeight="1"/>
    <row r="67" s="49" customFormat="1" ht="22.5" customHeight="1"/>
    <row r="68" s="49" customFormat="1" ht="22.5" customHeight="1"/>
    <row r="69" s="49" customFormat="1" ht="22.5" customHeight="1"/>
    <row r="70" s="49" customFormat="1" ht="22.5" customHeight="1"/>
    <row r="71" s="49" customFormat="1" ht="22.5" customHeight="1"/>
    <row r="72" s="49" customFormat="1" ht="22.5" customHeight="1"/>
    <row r="73" s="49" customFormat="1" ht="22.5" customHeight="1"/>
    <row r="74" s="49" customFormat="1" ht="22.5" customHeight="1"/>
    <row r="75" s="49" customFormat="1" ht="22.5" customHeight="1"/>
    <row r="76" s="49" customFormat="1" ht="22.5" customHeight="1"/>
    <row r="77" s="49" customFormat="1" ht="22.5" customHeight="1"/>
    <row r="78" s="49" customFormat="1" ht="22.5" customHeight="1"/>
    <row r="79" s="49" customFormat="1" ht="22.5" customHeight="1"/>
    <row r="80" s="49" customFormat="1" ht="22.5" customHeight="1"/>
    <row r="81" s="49" customFormat="1" ht="22.5" customHeight="1"/>
    <row r="82" s="49" customFormat="1" ht="22.5" customHeight="1"/>
    <row r="83" s="49" customFormat="1" ht="22.5" customHeight="1"/>
    <row r="84" s="49" customFormat="1" ht="22.5" customHeight="1"/>
    <row r="85" s="49" customFormat="1" ht="22.5" customHeight="1"/>
    <row r="86" s="49" customFormat="1" ht="22.5" customHeight="1"/>
    <row r="87" s="49" customFormat="1" ht="22.5" customHeight="1"/>
    <row r="88" s="49" customFormat="1" ht="22.5" customHeight="1"/>
    <row r="89" s="49" customFormat="1" ht="22.5" customHeight="1"/>
    <row r="90" s="49" customFormat="1" ht="22.5" customHeight="1"/>
    <row r="91" s="49" customFormat="1" ht="22.5" customHeight="1"/>
    <row r="92" s="49" customFormat="1" ht="22.5" customHeight="1"/>
    <row r="93" s="49" customFormat="1" ht="22.5" customHeight="1"/>
    <row r="94" s="49" customFormat="1" ht="22.5" customHeight="1"/>
    <row r="95" s="49" customFormat="1" ht="22.5" customHeight="1"/>
    <row r="96" s="49" customFormat="1" ht="22.5" customHeight="1"/>
    <row r="97" s="49" customFormat="1" ht="22.5" customHeight="1"/>
    <row r="98" s="49" customFormat="1" ht="22.5" customHeight="1"/>
    <row r="99" s="49" customFormat="1" ht="22.5" customHeight="1"/>
    <row r="100" s="49" customFormat="1" ht="22.5" customHeight="1"/>
    <row r="101" s="49" customFormat="1" ht="22.5" customHeight="1"/>
    <row r="102" s="49" customFormat="1" ht="22.5" customHeight="1"/>
    <row r="103" s="49" customFormat="1" ht="22.5" customHeight="1"/>
    <row r="104" s="49" customFormat="1" ht="22.5" customHeight="1"/>
    <row r="105" s="49" customFormat="1" ht="22.5" customHeight="1"/>
    <row r="106" s="4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14.421875" style="49" customWidth="1"/>
    <col min="2" max="2" width="47.421875" style="49" customWidth="1"/>
    <col min="3" max="3" width="24.7109375" style="49" customWidth="1"/>
    <col min="4" max="4" width="19.28125" style="49" customWidth="1"/>
    <col min="5" max="5" width="19.421875" style="49" customWidth="1"/>
    <col min="6" max="6" width="9.140625" style="49" customWidth="1"/>
    <col min="7" max="16384" width="9.140625" style="50" customWidth="1"/>
  </cols>
  <sheetData>
    <row r="1" s="47" customFormat="1" ht="15" customHeight="1">
      <c r="E1" s="47" t="s">
        <v>130</v>
      </c>
    </row>
    <row r="2" spans="1:5" s="48" customFormat="1" ht="49.5" customHeight="1">
      <c r="A2" s="51" t="s">
        <v>131</v>
      </c>
      <c r="B2" s="52"/>
      <c r="C2" s="52"/>
      <c r="D2" s="52"/>
      <c r="E2" s="52"/>
    </row>
    <row r="3" s="47" customFormat="1" ht="15" customHeight="1">
      <c r="E3" s="47" t="s">
        <v>126</v>
      </c>
    </row>
    <row r="4" spans="1:5" s="49" customFormat="1" ht="22.5" customHeight="1">
      <c r="A4" s="53" t="s">
        <v>5</v>
      </c>
      <c r="B4" s="53"/>
      <c r="C4" s="58" t="s">
        <v>27</v>
      </c>
      <c r="D4" s="58"/>
      <c r="E4" s="58"/>
    </row>
    <row r="5" spans="1:5" s="49" customFormat="1" ht="22.5" customHeight="1">
      <c r="A5" s="53" t="s">
        <v>28</v>
      </c>
      <c r="B5" s="53" t="s">
        <v>29</v>
      </c>
      <c r="C5" s="53" t="s">
        <v>37</v>
      </c>
      <c r="D5" s="53" t="s">
        <v>64</v>
      </c>
      <c r="E5" s="53" t="s">
        <v>65</v>
      </c>
    </row>
    <row r="6" spans="1:5" s="49" customFormat="1" ht="22.5" customHeight="1">
      <c r="A6" s="59">
        <v>2120804</v>
      </c>
      <c r="B6" s="60" t="s">
        <v>128</v>
      </c>
      <c r="C6" s="61">
        <f>D6+E6</f>
        <v>1700</v>
      </c>
      <c r="D6" s="61"/>
      <c r="E6" s="62">
        <v>1700</v>
      </c>
    </row>
    <row r="7" spans="1:5" s="49" customFormat="1" ht="25.5" customHeight="1">
      <c r="A7" s="63">
        <v>2290402</v>
      </c>
      <c r="B7" s="63" t="s">
        <v>129</v>
      </c>
      <c r="C7" s="64">
        <f>D7+E7</f>
        <v>0</v>
      </c>
      <c r="D7" s="64"/>
      <c r="E7" s="62"/>
    </row>
    <row r="8" s="49" customFormat="1" ht="25.5" customHeight="1"/>
    <row r="9" s="49" customFormat="1" ht="25.5" customHeight="1"/>
    <row r="10" s="49" customFormat="1" ht="25.5" customHeight="1"/>
    <row r="11" s="49" customFormat="1" ht="25.5" customHeight="1"/>
    <row r="12" s="49" customFormat="1" ht="25.5" customHeight="1"/>
    <row r="13" s="49" customFormat="1" ht="25.5" customHeight="1"/>
    <row r="14" s="49" customFormat="1" ht="25.5" customHeight="1"/>
    <row r="15" s="49" customFormat="1" ht="25.5" customHeight="1"/>
    <row r="16" s="49" customFormat="1" ht="25.5" customHeight="1"/>
    <row r="17" s="49" customFormat="1" ht="25.5" customHeight="1"/>
    <row r="18" s="49" customFormat="1" ht="25.5" customHeight="1"/>
    <row r="19" s="49" customFormat="1" ht="25.5" customHeight="1"/>
    <row r="20" s="49" customFormat="1" ht="25.5" customHeight="1"/>
    <row r="21" s="49" customFormat="1" ht="25.5" customHeight="1"/>
    <row r="22" s="49" customFormat="1" ht="25.5" customHeight="1"/>
    <row r="23" s="49" customFormat="1" ht="25.5" customHeight="1"/>
    <row r="24" s="49" customFormat="1" ht="25.5" customHeight="1"/>
    <row r="25" s="49" customFormat="1" ht="25.5" customHeight="1"/>
    <row r="26" s="49" customFormat="1" ht="25.5" customHeight="1"/>
    <row r="27" s="49" customFormat="1" ht="25.5" customHeight="1"/>
    <row r="28" s="49" customFormat="1" ht="25.5" customHeight="1"/>
    <row r="29" s="49" customFormat="1" ht="25.5" customHeight="1"/>
    <row r="30" s="49" customFormat="1" ht="25.5" customHeight="1"/>
    <row r="31" s="49" customFormat="1" ht="25.5" customHeight="1"/>
    <row r="32" s="49" customFormat="1" ht="25.5" customHeight="1"/>
    <row r="33" s="49" customFormat="1" ht="25.5" customHeight="1"/>
    <row r="34" s="49" customFormat="1" ht="25.5" customHeight="1"/>
    <row r="35" s="49" customFormat="1" ht="25.5" customHeight="1"/>
    <row r="36" s="49" customFormat="1" ht="25.5" customHeight="1"/>
    <row r="37" s="49" customFormat="1" ht="25.5" customHeight="1"/>
    <row r="38" s="49" customFormat="1" ht="25.5" customHeight="1"/>
    <row r="39" s="49" customFormat="1" ht="25.5" customHeight="1"/>
    <row r="40" s="49" customFormat="1" ht="25.5" customHeight="1"/>
    <row r="41" s="49" customFormat="1" ht="25.5" customHeight="1"/>
    <row r="42" s="49" customFormat="1" ht="25.5" customHeight="1"/>
    <row r="43" s="49" customFormat="1" ht="25.5" customHeight="1"/>
    <row r="44" s="49" customFormat="1" ht="25.5" customHeight="1"/>
    <row r="45" s="49" customFormat="1" ht="25.5" customHeight="1"/>
    <row r="46" s="49" customFormat="1" ht="25.5" customHeight="1"/>
    <row r="47" s="49" customFormat="1" ht="25.5" customHeight="1"/>
    <row r="48" s="49" customFormat="1" ht="25.5" customHeight="1"/>
    <row r="49" s="49" customFormat="1" ht="25.5" customHeight="1"/>
    <row r="50" s="49" customFormat="1" ht="25.5" customHeight="1"/>
    <row r="51" s="49" customFormat="1" ht="25.5" customHeight="1"/>
    <row r="52" s="49" customFormat="1" ht="25.5" customHeight="1"/>
    <row r="53" s="49" customFormat="1" ht="25.5" customHeight="1"/>
    <row r="54" s="49" customFormat="1" ht="25.5" customHeight="1"/>
    <row r="55" s="49" customFormat="1" ht="25.5" customHeight="1"/>
    <row r="56" s="49" customFormat="1" ht="25.5" customHeight="1"/>
    <row r="57" s="49" customFormat="1" ht="25.5" customHeight="1"/>
    <row r="58" s="49" customFormat="1" ht="25.5" customHeight="1"/>
    <row r="59" s="49" customFormat="1" ht="25.5" customHeight="1"/>
    <row r="60" s="49" customFormat="1" ht="25.5" customHeight="1"/>
    <row r="61" s="49" customFormat="1" ht="25.5" customHeight="1"/>
    <row r="62" s="49" customFormat="1" ht="25.5" customHeight="1"/>
    <row r="63" s="49" customFormat="1" ht="25.5" customHeight="1"/>
    <row r="64" s="49" customFormat="1" ht="25.5" customHeight="1"/>
    <row r="65" s="49" customFormat="1" ht="25.5" customHeight="1"/>
    <row r="66" s="49" customFormat="1" ht="25.5" customHeight="1"/>
    <row r="67" s="49" customFormat="1" ht="25.5" customHeight="1"/>
    <row r="68" s="49" customFormat="1" ht="25.5" customHeight="1"/>
    <row r="69" s="49" customFormat="1" ht="25.5" customHeight="1"/>
    <row r="70" s="49" customFormat="1" ht="25.5" customHeight="1"/>
    <row r="71" s="49" customFormat="1" ht="25.5" customHeight="1"/>
    <row r="72" s="49" customFormat="1" ht="25.5" customHeight="1"/>
    <row r="73" s="49" customFormat="1" ht="25.5" customHeight="1"/>
    <row r="74" s="49" customFormat="1" ht="25.5" customHeight="1"/>
    <row r="75" s="49" customFormat="1" ht="25.5" customHeight="1"/>
    <row r="76" s="49" customFormat="1" ht="25.5" customHeight="1"/>
    <row r="77" s="49" customFormat="1" ht="25.5" customHeight="1"/>
    <row r="78" s="49" customFormat="1" ht="25.5" customHeight="1"/>
    <row r="79" s="49" customFormat="1" ht="25.5" customHeight="1"/>
    <row r="80" s="49" customFormat="1" ht="25.5" customHeight="1"/>
    <row r="81" s="49" customFormat="1" ht="25.5" customHeight="1"/>
    <row r="82" s="49" customFormat="1" ht="25.5" customHeight="1"/>
    <row r="83" s="49" customFormat="1" ht="25.5" customHeight="1"/>
    <row r="84" s="49" customFormat="1" ht="25.5" customHeight="1"/>
    <row r="85" s="49" customFormat="1" ht="25.5" customHeight="1"/>
    <row r="86" s="49" customFormat="1" ht="25.5" customHeight="1"/>
    <row r="87" s="49" customFormat="1" ht="25.5" customHeight="1"/>
    <row r="88" s="49" customFormat="1" ht="25.5" customHeight="1"/>
    <row r="89" s="49" customFormat="1" ht="25.5" customHeight="1"/>
    <row r="90" s="49" customFormat="1" ht="25.5" customHeight="1"/>
    <row r="91" s="49" customFormat="1" ht="25.5" customHeight="1"/>
    <row r="92" s="49" customFormat="1" ht="25.5" customHeight="1"/>
    <row r="93" s="49" customFormat="1" ht="25.5" customHeight="1"/>
    <row r="94" s="49" customFormat="1" ht="25.5" customHeight="1"/>
    <row r="95" s="49" customFormat="1" ht="25.5" customHeight="1"/>
    <row r="96" s="49" customFormat="1" ht="25.5" customHeight="1"/>
    <row r="97" s="49" customFormat="1" ht="25.5" customHeight="1"/>
    <row r="98" s="49" customFormat="1" ht="25.5" customHeight="1"/>
    <row r="99" s="49" customFormat="1" ht="25.5" customHeight="1"/>
    <row r="100" s="49" customFormat="1" ht="25.5" customHeight="1"/>
    <row r="101" s="49" customFormat="1" ht="25.5" customHeight="1"/>
    <row r="102" s="49" customFormat="1" ht="25.5" customHeight="1"/>
    <row r="103" s="49" customFormat="1" ht="25.5" customHeight="1"/>
    <row r="104" s="49" customFormat="1" ht="25.5" customHeight="1"/>
    <row r="105" s="49" customFormat="1" ht="25.5" customHeight="1"/>
    <row r="106" s="49" customFormat="1" ht="25.5" customHeight="1"/>
    <row r="107" s="49" customFormat="1" ht="25.5" customHeight="1"/>
    <row r="108" s="49" customFormat="1" ht="25.5" customHeight="1"/>
    <row r="109" s="49" customFormat="1" ht="25.5" customHeight="1"/>
    <row r="110" s="49" customFormat="1" ht="25.5" customHeight="1"/>
    <row r="111" s="49" customFormat="1" ht="25.5" customHeight="1"/>
    <row r="112" s="49" customFormat="1" ht="25.5" customHeight="1"/>
    <row r="113" s="49" customFormat="1" ht="25.5" customHeight="1"/>
    <row r="114" s="49" customFormat="1" ht="25.5" customHeight="1"/>
    <row r="115" s="49" customFormat="1" ht="25.5" customHeight="1"/>
    <row r="116" s="49" customFormat="1" ht="25.5" customHeight="1"/>
    <row r="117" s="49" customFormat="1" ht="25.5" customHeight="1"/>
    <row r="118" s="49" customFormat="1" ht="25.5" customHeight="1"/>
    <row r="119" s="49" customFormat="1" ht="25.5" customHeight="1"/>
    <row r="120" s="49" customFormat="1" ht="25.5" customHeight="1"/>
    <row r="121" s="49" customFormat="1" ht="25.5" customHeight="1"/>
    <row r="122" s="49" customFormat="1" ht="25.5" customHeight="1"/>
    <row r="123" s="49" customFormat="1" ht="25.5" customHeight="1"/>
    <row r="124" s="49" customFormat="1" ht="25.5" customHeight="1"/>
    <row r="125" s="49" customFormat="1" ht="25.5" customHeight="1"/>
    <row r="126" s="49" customFormat="1" ht="25.5" customHeight="1"/>
    <row r="127" s="49" customFormat="1" ht="25.5" customHeight="1"/>
    <row r="128" s="49" customFormat="1" ht="25.5" customHeight="1"/>
    <row r="129" s="49" customFormat="1" ht="25.5" customHeight="1"/>
    <row r="130" s="49" customFormat="1" ht="25.5" customHeight="1"/>
    <row r="131" s="49" customFormat="1" ht="25.5" customHeight="1"/>
    <row r="132" s="49" customFormat="1" ht="25.5" customHeight="1"/>
    <row r="133" s="49" customFormat="1" ht="25.5" customHeight="1"/>
    <row r="134" s="49" customFormat="1" ht="25.5" customHeight="1"/>
    <row r="135" s="49" customFormat="1" ht="25.5" customHeight="1"/>
    <row r="136" s="49" customFormat="1" ht="25.5" customHeight="1"/>
    <row r="137" s="49" customFormat="1" ht="25.5" customHeight="1"/>
    <row r="138" s="49" customFormat="1" ht="25.5" customHeight="1"/>
    <row r="139" s="49" customFormat="1" ht="25.5" customHeight="1"/>
    <row r="140" s="49" customFormat="1" ht="25.5" customHeight="1"/>
    <row r="141" s="49" customFormat="1" ht="25.5" customHeight="1"/>
    <row r="142" s="49" customFormat="1" ht="25.5" customHeight="1"/>
    <row r="143" s="49" customFormat="1" ht="25.5" customHeight="1"/>
    <row r="144" s="49" customFormat="1" ht="25.5" customHeight="1"/>
    <row r="145" s="49" customFormat="1" ht="25.5" customHeight="1"/>
    <row r="146" s="49" customFormat="1" ht="25.5" customHeight="1"/>
    <row r="147" s="49" customFormat="1" ht="25.5" customHeight="1"/>
    <row r="148" s="49" customFormat="1" ht="25.5" customHeight="1"/>
    <row r="149" s="49" customFormat="1" ht="25.5" customHeight="1"/>
    <row r="150" s="49" customFormat="1" ht="25.5" customHeight="1"/>
    <row r="151" s="49" customFormat="1" ht="25.5" customHeight="1"/>
    <row r="152" s="49" customFormat="1" ht="25.5" customHeight="1"/>
    <row r="153" s="49" customFormat="1" ht="25.5" customHeight="1"/>
    <row r="154" s="49" customFormat="1" ht="25.5" customHeight="1"/>
    <row r="155" s="49" customFormat="1" ht="25.5" customHeight="1"/>
    <row r="156" s="49" customFormat="1" ht="25.5" customHeight="1"/>
    <row r="157" s="49" customFormat="1" ht="25.5" customHeight="1"/>
    <row r="158" s="49" customFormat="1" ht="25.5" customHeight="1"/>
    <row r="159" s="49" customFormat="1" ht="25.5" customHeight="1"/>
    <row r="160" s="49" customFormat="1" ht="25.5" customHeight="1"/>
    <row r="161" s="49" customFormat="1" ht="25.5" customHeight="1"/>
    <row r="162" s="49" customFormat="1" ht="25.5" customHeight="1"/>
    <row r="163" s="49" customFormat="1" ht="25.5" customHeight="1"/>
    <row r="164" s="49" customFormat="1" ht="25.5" customHeight="1"/>
    <row r="165" s="49" customFormat="1" ht="25.5" customHeight="1"/>
    <row r="166" s="49" customFormat="1" ht="25.5" customHeight="1"/>
    <row r="167" s="49" customFormat="1" ht="25.5" customHeight="1"/>
    <row r="168" s="49" customFormat="1" ht="25.5" customHeight="1"/>
    <row r="169" s="49" customFormat="1" ht="25.5" customHeight="1"/>
    <row r="170" s="49" customFormat="1" ht="25.5" customHeight="1"/>
    <row r="171" s="49" customFormat="1" ht="25.5" customHeight="1"/>
    <row r="172" s="49" customFormat="1" ht="25.5" customHeight="1"/>
    <row r="173" s="49" customFormat="1" ht="25.5" customHeight="1"/>
    <row r="174" s="49" customFormat="1" ht="25.5" customHeight="1"/>
    <row r="175" s="49" customFormat="1" ht="25.5" customHeight="1"/>
    <row r="176" s="49" customFormat="1" ht="25.5" customHeight="1"/>
    <row r="177" s="49" customFormat="1" ht="25.5" customHeight="1"/>
    <row r="178" s="49" customFormat="1" ht="25.5" customHeight="1"/>
    <row r="179" s="49" customFormat="1" ht="25.5" customHeight="1"/>
    <row r="180" s="49" customFormat="1" ht="25.5" customHeight="1"/>
    <row r="181" s="49" customFormat="1" ht="25.5" customHeight="1"/>
    <row r="182" s="49" customFormat="1" ht="25.5" customHeight="1"/>
    <row r="183" s="49" customFormat="1" ht="25.5" customHeight="1"/>
    <row r="184" s="49" customFormat="1" ht="25.5" customHeight="1"/>
    <row r="185" s="49" customFormat="1" ht="25.5" customHeight="1"/>
    <row r="186" s="49" customFormat="1" ht="25.5" customHeight="1"/>
    <row r="187" s="49" customFormat="1" ht="25.5" customHeight="1"/>
    <row r="188" s="49" customFormat="1" ht="25.5" customHeight="1"/>
    <row r="189" s="49" customFormat="1" ht="25.5" customHeight="1"/>
    <row r="190" s="49" customFormat="1" ht="25.5" customHeight="1"/>
    <row r="191" s="49" customFormat="1" ht="25.5" customHeight="1"/>
    <row r="192" s="49" customFormat="1" ht="25.5" customHeight="1"/>
    <row r="193" s="49" customFormat="1" ht="25.5" customHeight="1"/>
    <row r="194" s="49" customFormat="1" ht="25.5" customHeight="1"/>
    <row r="195" s="49" customFormat="1" ht="25.5" customHeight="1"/>
    <row r="196" s="49" customFormat="1" ht="25.5" customHeight="1"/>
    <row r="197" s="49" customFormat="1" ht="25.5" customHeight="1"/>
    <row r="198" s="49" customFormat="1" ht="25.5" customHeight="1"/>
    <row r="199" s="49" customFormat="1" ht="25.5" customHeight="1"/>
    <row r="200" s="49" customFormat="1" ht="25.5" customHeight="1"/>
    <row r="201" s="49" customFormat="1" ht="25.5" customHeight="1"/>
    <row r="202" s="49" customFormat="1" ht="25.5" customHeight="1"/>
    <row r="203" s="49" customFormat="1" ht="25.5" customHeight="1"/>
    <row r="204" s="49" customFormat="1" ht="25.5" customHeight="1"/>
    <row r="205" s="49" customFormat="1" ht="25.5" customHeight="1"/>
    <row r="206" s="49" customFormat="1" ht="25.5" customHeight="1"/>
    <row r="207" s="49" customFormat="1" ht="25.5" customHeight="1"/>
    <row r="208" s="49" customFormat="1" ht="25.5" customHeight="1"/>
    <row r="209" s="49" customFormat="1" ht="25.5" customHeight="1"/>
    <row r="210" s="49" customFormat="1" ht="25.5" customHeight="1"/>
    <row r="211" s="49" customFormat="1" ht="25.5" customHeight="1"/>
    <row r="212" s="49" customFormat="1" ht="25.5" customHeight="1"/>
    <row r="213" s="49" customFormat="1" ht="25.5" customHeight="1"/>
    <row r="214" s="49" customFormat="1" ht="25.5" customHeight="1"/>
    <row r="215" s="49" customFormat="1" ht="25.5" customHeight="1"/>
    <row r="216" s="49" customFormat="1" ht="25.5" customHeight="1"/>
    <row r="217" s="49" customFormat="1" ht="25.5" customHeight="1"/>
    <row r="218" s="49" customFormat="1" ht="25.5" customHeight="1"/>
    <row r="219" s="49" customFormat="1" ht="25.5" customHeight="1"/>
    <row r="220" s="49" customFormat="1" ht="25.5" customHeight="1"/>
    <row r="221" s="49" customFormat="1" ht="25.5" customHeight="1"/>
    <row r="222" s="49" customFormat="1" ht="25.5" customHeight="1"/>
    <row r="223" s="49" customFormat="1" ht="25.5" customHeight="1"/>
    <row r="224" s="49" customFormat="1" ht="25.5" customHeight="1"/>
    <row r="225" s="49" customFormat="1" ht="25.5" customHeight="1"/>
    <row r="226" s="49" customFormat="1" ht="25.5" customHeight="1"/>
    <row r="227" s="49" customFormat="1" ht="25.5" customHeight="1"/>
    <row r="228" s="49" customFormat="1" ht="25.5" customHeight="1"/>
    <row r="229" s="49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22" sqref="B22"/>
    </sheetView>
  </sheetViews>
  <sheetFormatPr defaultColWidth="9.140625" defaultRowHeight="12.75" customHeight="1"/>
  <cols>
    <col min="1" max="1" width="63.421875" style="49" customWidth="1"/>
    <col min="2" max="2" width="62.7109375" style="49" customWidth="1"/>
    <col min="3" max="3" width="9.140625" style="49" customWidth="1"/>
    <col min="4" max="16384" width="9.140625" style="50" customWidth="1"/>
  </cols>
  <sheetData>
    <row r="1" s="47" customFormat="1" ht="15" customHeight="1">
      <c r="B1" s="47" t="s">
        <v>132</v>
      </c>
    </row>
    <row r="2" spans="1:2" s="48" customFormat="1" ht="49.5" customHeight="1">
      <c r="A2" s="51" t="s">
        <v>133</v>
      </c>
      <c r="B2" s="52"/>
    </row>
    <row r="3" s="47" customFormat="1" ht="15" customHeight="1">
      <c r="B3" s="47" t="s">
        <v>126</v>
      </c>
    </row>
    <row r="4" spans="1:2" s="49" customFormat="1" ht="34.5" customHeight="1">
      <c r="A4" s="53" t="s">
        <v>5</v>
      </c>
      <c r="B4" s="53" t="s">
        <v>27</v>
      </c>
    </row>
    <row r="5" spans="1:2" s="49" customFormat="1" ht="34.5" customHeight="1">
      <c r="A5" s="56" t="s">
        <v>134</v>
      </c>
      <c r="B5" s="57">
        <v>0</v>
      </c>
    </row>
    <row r="6" spans="1:2" s="49" customFormat="1" ht="34.5" customHeight="1">
      <c r="A6" s="56" t="s">
        <v>135</v>
      </c>
      <c r="B6" s="57">
        <v>0</v>
      </c>
    </row>
    <row r="7" spans="1:2" s="49" customFormat="1" ht="34.5" customHeight="1">
      <c r="A7" s="56" t="s">
        <v>136</v>
      </c>
      <c r="B7" s="57">
        <v>7.5</v>
      </c>
    </row>
    <row r="8" spans="1:2" s="49" customFormat="1" ht="34.5" customHeight="1">
      <c r="A8" s="56" t="s">
        <v>137</v>
      </c>
      <c r="B8" s="57">
        <v>0</v>
      </c>
    </row>
    <row r="9" spans="1:2" s="49" customFormat="1" ht="34.5" customHeight="1">
      <c r="A9" s="56" t="s">
        <v>138</v>
      </c>
      <c r="B9" s="57">
        <v>7.5</v>
      </c>
    </row>
    <row r="10" spans="1:2" s="49" customFormat="1" ht="34.5" customHeight="1">
      <c r="A10" s="56" t="s">
        <v>37</v>
      </c>
      <c r="B10" s="57">
        <v>7.5</v>
      </c>
    </row>
    <row r="11" s="49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Smile&amp;定格</cp:lastModifiedBy>
  <dcterms:created xsi:type="dcterms:W3CDTF">2021-03-15T02:59:43Z</dcterms:created>
  <dcterms:modified xsi:type="dcterms:W3CDTF">2022-03-07T08:00:23Z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5C0F9E9B6AD84F6C81778A3977D08925</vt:lpwstr>
  </property>
</Properties>
</file>